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6380" windowHeight="8190" tabRatio="500"/>
  </bookViews>
  <sheets>
    <sheet name="BALANÇO TOTAL" sheetId="5" r:id="rId1"/>
    <sheet name="Aud. Regiões 1,2 e 7" sheetId="2" r:id="rId2"/>
    <sheet name="Aud. Regiões 3,4 e 5 " sheetId="3" r:id="rId3"/>
    <sheet name="Aud. Regiões 6,8 e 9" sheetId="4" r:id="rId4"/>
  </sheets>
  <definedNames>
    <definedName name="_xlnm._FilterDatabase" localSheetId="1" hidden="1">'Aud. Regiões 1,2 e 7'!$A$2:$F$13</definedName>
    <definedName name="_xlnm._FilterDatabase" localSheetId="2" hidden="1">'Aud. Regiões 3,4 e 5 '!$A$2:$F$11</definedName>
    <definedName name="_xlnm._FilterDatabase" localSheetId="3" hidden="1">'Aud. Regiões 6,8 e 9'!$A$2:$F$11</definedName>
    <definedName name="_xlnm._FilterDatabase" localSheetId="0" hidden="1">'BALANÇO TOTAL'!$A$3:$F$78</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B110" i="5"/>
  <c r="B109"/>
  <c r="B108"/>
  <c r="B107"/>
  <c r="B103"/>
  <c r="B102"/>
  <c r="B101"/>
  <c r="B100"/>
  <c r="B99"/>
  <c r="B98"/>
  <c r="B97"/>
  <c r="B96"/>
  <c r="B95"/>
  <c r="B91"/>
  <c r="B90"/>
  <c r="B89"/>
  <c r="B88"/>
  <c r="B87"/>
  <c r="B86"/>
  <c r="B85"/>
  <c r="B84"/>
  <c r="B83"/>
  <c r="C108" l="1"/>
  <c r="C87"/>
  <c r="C109"/>
  <c r="C110"/>
  <c r="B92"/>
  <c r="C92" s="1"/>
  <c r="B104"/>
  <c r="C104" s="1"/>
  <c r="B111"/>
  <c r="C99" l="1"/>
  <c r="C97"/>
  <c r="C100"/>
  <c r="C95"/>
  <c r="C102"/>
  <c r="C83"/>
  <c r="C90"/>
  <c r="C96"/>
  <c r="C88"/>
  <c r="C98"/>
  <c r="C86"/>
  <c r="C89"/>
  <c r="C111"/>
  <c r="C103"/>
  <c r="C84"/>
  <c r="C91"/>
  <c r="C101"/>
  <c r="C107"/>
  <c r="C85"/>
</calcChain>
</file>

<file path=xl/sharedStrings.xml><?xml version="1.0" encoding="utf-8"?>
<sst xmlns="http://schemas.openxmlformats.org/spreadsheetml/2006/main" count="596" uniqueCount="152">
  <si>
    <t xml:space="preserve">Região </t>
  </si>
  <si>
    <t>Bairro</t>
  </si>
  <si>
    <t xml:space="preserve">Eixo </t>
  </si>
  <si>
    <t>Tag</t>
  </si>
  <si>
    <t>Demanda</t>
  </si>
  <si>
    <t>Secretaria</t>
  </si>
  <si>
    <t>Jardim Camburi</t>
  </si>
  <si>
    <t>Cultura, Esporte e Lazer</t>
  </si>
  <si>
    <t>Melhorias das pistas públicas de skate ,reformas ,iluminação ,segurança e projetos sociais nas que já existem.</t>
  </si>
  <si>
    <t>SEMESP</t>
  </si>
  <si>
    <t>Centro</t>
  </si>
  <si>
    <t xml:space="preserve">Cultura, Esporte e Lazer </t>
  </si>
  <si>
    <t>Apoio a projetos artísticos e culturais no município por meio do pagamento dos devidos recursos para Lei Rubem Braga, lei essa que as últimas gestões vêm desrespeitando. Adesão ao Fundo a Fundo para captação de recursos estaduais</t>
  </si>
  <si>
    <t>SEMC</t>
  </si>
  <si>
    <t>Consolação</t>
  </si>
  <si>
    <t>Mais áreas de lazer</t>
  </si>
  <si>
    <t>Maria Ortiz</t>
  </si>
  <si>
    <t>A Juventude precisa mais de Esporte e Lazer</t>
  </si>
  <si>
    <t>São Pedro</t>
  </si>
  <si>
    <t>Gostaria de projetos de esportes, para crianças jovens e adolescentes gratuito para comunidade.</t>
  </si>
  <si>
    <t>Discordo plenamente com a interdição aos domingos da Av na praia de Camburi. Existe espaço de sobra e com qualidade para esporte e lazer. Acho prioridade a atuação do serviço social da prefeitura fazer este tipo de atividade nos bairros carentes.</t>
  </si>
  <si>
    <t>Reforma dos espaços públicos esportivos de Jardim Camburi, construção de complexo esportivo com Ginásio e Campo de Futebol oficiais Cobertura da quadra da Praça Nilze Mendes e da Praça Mario Elias, construção de banheiros na Praça Nilze Mendes</t>
  </si>
  <si>
    <t>Diversificação dos eventos culturais e esportivos, incluíndo Jardim Camburi no circuíto</t>
  </si>
  <si>
    <t>Bento Ferreira</t>
  </si>
  <si>
    <t>Fomento de estabelecimentos comerciais</t>
  </si>
  <si>
    <t>CDTIV</t>
  </si>
  <si>
    <t>Praia do Canto</t>
  </si>
  <si>
    <t xml:space="preserve">Ampliação e melhor divulgação dos pontos de wifi público, principalmente nos pontos turísticos, praias, parques, etc. </t>
  </si>
  <si>
    <t>Desenvolvimento Social e Cidadania</t>
  </si>
  <si>
    <t>Apoio e fomento permanente à agricultura urbana (hortas comunitárias, quintais produtivos, agroflorestas urbanas) como estratégia de combate à fome e garantia de alimentação de qualidade no município.</t>
  </si>
  <si>
    <t>SEMAS</t>
  </si>
  <si>
    <t>Segurança e Serviços Urbanos</t>
  </si>
  <si>
    <t>Segurança</t>
  </si>
  <si>
    <t>Posto avançado da PM.</t>
  </si>
  <si>
    <t>Não compete a PMV</t>
  </si>
  <si>
    <t>Garantir atendimento psicosocial para as pessoas em situação de extrema pobreza, com a realização de programas de incentivo à geração de emprego e renda e moradia. - construir o Centro de convivência da pessoa idosa em Jardim Camburi.</t>
  </si>
  <si>
    <t>Instalação de Posto do CRAS em Jardim Camburi Construção do Centro de Convivência da 3ª Idade em Jardim Camburi Incremento de recursos humanos nos serviços voltados as pessoas em situação de rua Abertura de novas turmas para o SOE em Jardim Camburi</t>
  </si>
  <si>
    <t>Construção de uma sede para Associação Comunitária de Jardim Camburi</t>
  </si>
  <si>
    <t>SEGES</t>
  </si>
  <si>
    <t>Desenvolvimento Urbano e Meio Ambiente</t>
  </si>
  <si>
    <t>Adaptação do viveiro municipal do Parque de Tabuazeiro para produção de mudas de hortaliças e outros produtos alimentícios para hortas urbanas e quintais produtivos. Exige um custo mínino de implementação.</t>
  </si>
  <si>
    <t>SEMMAM</t>
  </si>
  <si>
    <t>Fradinhos</t>
  </si>
  <si>
    <t>Sugiro inserir verba para financiar a produção de alimentos no meio urbano, em especial para as hortas comunitárias.</t>
  </si>
  <si>
    <t>Na realidade onde é a situação não tem atuação , bem estar animal; reforma urgente da pracao do parque Atlântica, além da castração das colônias de gatos no bairro.</t>
  </si>
  <si>
    <t>Manter o controle permanente de emissão do pó preto, exigimdo práticas da Vale que reduza a índices baixíssimos tal emissão.</t>
  </si>
  <si>
    <t>Construção de Hospital Veterinário Público em Jardim Camburi e Universalização da castração dos animais de Vitória</t>
  </si>
  <si>
    <t>Medidas de controle e medição da poluição automotiva em especial de ônibus e caminhões!</t>
  </si>
  <si>
    <t>Parque tecnológico Público e 5G gratuito</t>
  </si>
  <si>
    <t>Aeroporto</t>
  </si>
  <si>
    <t xml:space="preserve">Educação </t>
  </si>
  <si>
    <t>Educação</t>
  </si>
  <si>
    <t>Mais Educação</t>
  </si>
  <si>
    <t>SEME</t>
  </si>
  <si>
    <t>Mais escolas em tempo integral em todas as regiões</t>
  </si>
  <si>
    <t xml:space="preserve">SEMES </t>
  </si>
  <si>
    <t>Garantir serviços permanentes de manutenção das estruturas físicas das unidades de ensino Garantir recursos para implantação do Projovem nas regiões da cidade. Garantir recursos para garantir o término do CMEI em Jardim Camburi.</t>
  </si>
  <si>
    <t>Construção de uma nova unidade para abrigar os alunos do EMEF Maria Madalena em Jardim Camburi Construção de uma nova unidade para o CMEI Rubens Vervloet</t>
  </si>
  <si>
    <t>Gestão</t>
  </si>
  <si>
    <t>Reenquadramento salarial de todos os servidores estatutários da PMV</t>
  </si>
  <si>
    <t>Mobilidade e Obras Viárias</t>
  </si>
  <si>
    <t>Mais informações sobre as linhas de ônibus nos pontos de ônibus, com placas e/ou painéis</t>
  </si>
  <si>
    <t>SETRAN</t>
  </si>
  <si>
    <t>Acessibilidade</t>
  </si>
  <si>
    <t>Recapeamento PAV-S ou similar nas ruas de Jardim Camburi Incremento no número de ônibus que servem o bairro de Jardim Camburi Recapeamento do PAV-S após obras que demandam intervenção viária Ampliar os acessos viárias a Rodovia Norte Sul</t>
  </si>
  <si>
    <t>Saúde</t>
  </si>
  <si>
    <t>Ampliação do Posto de saúde.</t>
  </si>
  <si>
    <t>SEMUS</t>
  </si>
  <si>
    <t>Ampliar o atendimento dos serviços de saúde com a construção de uma nova unidade de saúde em Jardim Camburi.</t>
  </si>
  <si>
    <t>Aumentar o números de atendimentos na Unidade de Saúde de Jardim Camburi.</t>
  </si>
  <si>
    <t>Ampliação da UBS de Jardim Camburi e construção de nova UBS em Jardim Camburi</t>
  </si>
  <si>
    <t xml:space="preserve">
Estratégia Saúde da Família em toda a cidade, incluir Jardim Camburi</t>
  </si>
  <si>
    <t>Melhorar a segurança da Região do Centro de Vitoria</t>
  </si>
  <si>
    <t>SEMSU</t>
  </si>
  <si>
    <t>São José</t>
  </si>
  <si>
    <t>Instalação de câmeras de monitoramento e drones e outros meios.</t>
  </si>
  <si>
    <t>As calçadas do bairro, em sua maioria, são irregulares, prejudicando a passagem dos munícipes.</t>
  </si>
  <si>
    <t>SEDEC</t>
  </si>
  <si>
    <t>Iluminação Pública</t>
  </si>
  <si>
    <t>Melhorar a iluminação de ruas e praças da cidade</t>
  </si>
  <si>
    <t>Duplicação do efetivo da Guarda Civil Municipal em Jardim Camburi Construção de base para a Guarda Civil Municipal em Jardim Camburi</t>
  </si>
  <si>
    <t>Imediata regularização fundiária dos conjuntos residenciais Village de Camburi e Atlântica Ville; Construção de Parque Urbano Municipal no local de abastecimento dos caminhões pipas Substituição da iluminação pública por luminária moderna e eficiente</t>
  </si>
  <si>
    <t>Divulgação do mapa do crime, com as medidas preventivas tomadas</t>
  </si>
  <si>
    <t>AUDIÊNCIAS PÚBLICAS 29-08</t>
  </si>
  <si>
    <t>Causa animal</t>
  </si>
  <si>
    <t>Hospital veterinário</t>
  </si>
  <si>
    <t>Campanhas castração e posse responsável de animais, com punição efetiva ao abandono e maus tratos</t>
  </si>
  <si>
    <t>Desenvolvimento Econômico, Turismo e Inovação</t>
  </si>
  <si>
    <t>Comércio</t>
  </si>
  <si>
    <t>revitalização comércio centro</t>
  </si>
  <si>
    <t>Melhoria da segurança da região do Centro</t>
  </si>
  <si>
    <t>Parque Moscoso</t>
  </si>
  <si>
    <t>Habitação</t>
  </si>
  <si>
    <t>Problema dos prédios abandonados</t>
  </si>
  <si>
    <t>Iluminação</t>
  </si>
  <si>
    <t>Melhorar a iluminação para incentivar o turismo</t>
  </si>
  <si>
    <t>Política para reocupação de prédios vazios/abadonados para habitação social</t>
  </si>
  <si>
    <t>Realização do Planejamento Integrado do Centro de Vitória</t>
  </si>
  <si>
    <t>Iniciadas obras do Mercado da Capixaba, naquele espaço existem mais de 30 gatos abandonados, o que a PMV vai fazer com estes animais? Serão levados para algum local?</t>
  </si>
  <si>
    <t>Praças</t>
  </si>
  <si>
    <t>Existe previsão para reforma das praças do Centro?</t>
  </si>
  <si>
    <t>Santo Antônio</t>
  </si>
  <si>
    <t>Aumentar o videomonitoramento na região</t>
  </si>
  <si>
    <t>Muitos animais abandonados nas ruas de São Pedro; será mantido programa de castração?</t>
  </si>
  <si>
    <t>Juventude</t>
  </si>
  <si>
    <t>Reforma e ampliação da Casa da Juventude</t>
  </si>
  <si>
    <t>SEMCID</t>
  </si>
  <si>
    <t>AUDIÊNCIAS PÚBLICAS 30-08</t>
  </si>
  <si>
    <t>Internet</t>
  </si>
  <si>
    <t>Wi-Fi no alto do morro</t>
  </si>
  <si>
    <t>SEMFA</t>
  </si>
  <si>
    <t xml:space="preserve">Esporte e Lazer </t>
  </si>
  <si>
    <t>Áreas de lazer, especialmente para os morros</t>
  </si>
  <si>
    <t>Cidadania</t>
  </si>
  <si>
    <t>Promoção do empoderamento feminino</t>
  </si>
  <si>
    <t>Mais agilidade nas Trocas de luminárias da região, várias escadarias estão na escuridão</t>
  </si>
  <si>
    <t>Tempo integral para EMEF João Bandeira, novo CMEI na região</t>
  </si>
  <si>
    <t>Jucutuquara</t>
  </si>
  <si>
    <t>O que vai ser feito da antiga fábrica 747?</t>
  </si>
  <si>
    <t>Praia do Suá</t>
  </si>
  <si>
    <t>Cobertura da quadra de esportes da Praia do Suá</t>
  </si>
  <si>
    <t>CENTRAL</t>
  </si>
  <si>
    <t>Enseada do Suá</t>
  </si>
  <si>
    <t>Cobertura da quadra da Praça Jose Arruela Maio</t>
  </si>
  <si>
    <t>Cobertura da quadra da Praça da Unidade de saúde da Praia do Suá; cobertura também (com redes) dos campinhos da mesma praça, pois muitas vezes bolas caem no telhado da Unidade de Saúde; sugestão da munícipe de reutilizar redes de pesca ilegais apreendidas para cobrir os campinhos.</t>
  </si>
  <si>
    <t>Bebedouros para os jogadores dos campinhos da prça próxima a Unidade de Saúde da Praça do Suá</t>
  </si>
  <si>
    <t>Atenção nas rotatórias da Praia do Suá, especialmente na rotatória próximo ao Pronto-Atendimento da Praia do Suá. Faixa elevada pode ajudar, veículos transitam em alta velocidade</t>
  </si>
  <si>
    <t>AUDIÊNCIAS PÚBLICAS - 31-08</t>
  </si>
  <si>
    <t>reforma/ampliação da Unidade de Saúde de Jardim Camburi</t>
  </si>
  <si>
    <t>Ampliação do quadro médico na Unidade de Saúde de Jardim Camburi</t>
  </si>
  <si>
    <t>Pó preto</t>
  </si>
  <si>
    <t>Diminuir o pó preto na região</t>
  </si>
  <si>
    <t>Entrega do Cmei Rubens José Vervloet Gomes</t>
  </si>
  <si>
    <t>Trânsito</t>
  </si>
  <si>
    <t>Realizar um rodízio com as autoescolas em outros bairros, além de Jardim Camburi</t>
  </si>
  <si>
    <t>Fiscalização</t>
  </si>
  <si>
    <t>Fiscalizar e regularizar lava-jatos móveis, estão abrindo de forma desordenada e gerando transtorno para o trânsito</t>
  </si>
  <si>
    <t>Ampliar a oferta de especialidades nas UBS, como por exemplo Cardiologista</t>
  </si>
  <si>
    <t>Melhorar a Segurança da região</t>
  </si>
  <si>
    <t>Jardim da Penha</t>
  </si>
  <si>
    <t>BALANÇO GERAL PARTICIPAÇÕES LOA 2023 - SITE PLANEJAR VITÓRIA E AUDIÊNCIAS PÚBLICAS ONLINE</t>
  </si>
  <si>
    <t>Fonte da Participação</t>
  </si>
  <si>
    <t>Site Planejar Vitória</t>
  </si>
  <si>
    <t>Audiência Reg. 3,4,5</t>
  </si>
  <si>
    <t>Audiência Reg. 1,2,7</t>
  </si>
  <si>
    <t>Audiência Reg. 6,8,9</t>
  </si>
  <si>
    <t>Eixos</t>
  </si>
  <si>
    <t>Contagem</t>
  </si>
  <si>
    <t>Percentual</t>
  </si>
  <si>
    <t>Total</t>
  </si>
  <si>
    <t>Regiões</t>
  </si>
  <si>
    <t>Fonte da participação</t>
  </si>
</sst>
</file>

<file path=xl/styles.xml><?xml version="1.0" encoding="utf-8"?>
<styleSheet xmlns="http://schemas.openxmlformats.org/spreadsheetml/2006/main">
  <numFmts count="1">
    <numFmt numFmtId="164" formatCode="0.0%"/>
  </numFmts>
  <fonts count="7">
    <font>
      <sz val="11"/>
      <color rgb="FF000000"/>
      <name val="Calibri"/>
      <family val="2"/>
      <charset val="1"/>
    </font>
    <font>
      <b/>
      <sz val="11"/>
      <name val="Calibri"/>
      <family val="2"/>
      <charset val="1"/>
    </font>
    <font>
      <sz val="11"/>
      <name val="Calibri"/>
      <family val="2"/>
      <charset val="1"/>
    </font>
    <font>
      <b/>
      <sz val="11"/>
      <color rgb="FF000000"/>
      <name val="Calibri"/>
      <family val="2"/>
      <charset val="1"/>
    </font>
    <font>
      <sz val="10"/>
      <color rgb="FF000000"/>
      <name val="Verdana"/>
      <family val="2"/>
      <charset val="1"/>
    </font>
    <font>
      <b/>
      <sz val="16"/>
      <color rgb="FF000000"/>
      <name val="Calibri"/>
      <family val="2"/>
      <charset val="1"/>
    </font>
    <font>
      <sz val="11"/>
      <color rgb="FF000000"/>
      <name val="Calibri"/>
      <family val="2"/>
      <charset val="1"/>
    </font>
  </fonts>
  <fills count="6">
    <fill>
      <patternFill patternType="none"/>
    </fill>
    <fill>
      <patternFill patternType="gray125"/>
    </fill>
    <fill>
      <patternFill patternType="solid">
        <fgColor rgb="FFE7E6E6"/>
        <bgColor rgb="FFF2F2F2"/>
      </patternFill>
    </fill>
    <fill>
      <patternFill patternType="solid">
        <fgColor rgb="FFFFFFFF"/>
        <bgColor rgb="FFF2F2F2"/>
      </patternFill>
    </fill>
    <fill>
      <patternFill patternType="solid">
        <fgColor rgb="FFD0CECE"/>
        <bgColor rgb="FFD9D9D9"/>
      </patternFill>
    </fill>
    <fill>
      <patternFill patternType="solid">
        <fgColor rgb="FFF2F2F2"/>
        <bgColor rgb="FFE7E6E6"/>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6" fillId="0" borderId="0" applyBorder="0" applyProtection="0"/>
  </cellStyleXfs>
  <cellXfs count="40">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5" xfId="0"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3" borderId="8" xfId="0" applyFont="1" applyFill="1" applyBorder="1" applyAlignment="1">
      <alignment horizontal="center" vertical="center"/>
    </xf>
    <xf numFmtId="0" fontId="3" fillId="2" borderId="0" xfId="0" applyFont="1" applyFill="1" applyBorder="1" applyAlignment="1">
      <alignment horizontal="center" wrapText="1"/>
    </xf>
    <xf numFmtId="0" fontId="3" fillId="2" borderId="9" xfId="0" applyFont="1" applyFill="1" applyBorder="1" applyAlignment="1">
      <alignment horizontal="center"/>
    </xf>
    <xf numFmtId="0" fontId="3" fillId="2" borderId="3" xfId="0" applyFont="1" applyFill="1" applyBorder="1" applyAlignment="1">
      <alignment horizontal="center" wrapText="1"/>
    </xf>
    <xf numFmtId="0" fontId="3" fillId="2" borderId="10" xfId="0" applyFont="1" applyFill="1" applyBorder="1" applyAlignment="1">
      <alignment horizontal="center" vertical="center" wrapText="1"/>
    </xf>
    <xf numFmtId="0" fontId="5" fillId="0" borderId="0" xfId="0" applyFont="1"/>
    <xf numFmtId="0" fontId="2" fillId="0" borderId="1" xfId="0" applyFont="1" applyBorder="1" applyAlignment="1">
      <alignment horizontal="left" vertical="center" wrapText="1"/>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0" xfId="0" applyFont="1" applyFill="1" applyBorder="1" applyAlignment="1">
      <alignment horizontal="center" vertical="center"/>
    </xf>
    <xf numFmtId="0" fontId="2" fillId="0" borderId="12" xfId="0" applyFont="1" applyBorder="1" applyAlignment="1">
      <alignment horizontal="center" vertical="center" wrapText="1"/>
    </xf>
    <xf numFmtId="0" fontId="0" fillId="0" borderId="0" xfId="0" applyBorder="1" applyAlignment="1">
      <alignment horizontal="center" vertical="center"/>
    </xf>
    <xf numFmtId="164" fontId="0" fillId="0" borderId="13" xfId="1" applyNumberFormat="1" applyFont="1" applyBorder="1" applyAlignment="1" applyProtection="1">
      <alignment horizontal="center" vertical="center"/>
    </xf>
    <xf numFmtId="0" fontId="1" fillId="5" borderId="14" xfId="0" applyFont="1" applyFill="1" applyBorder="1" applyAlignment="1">
      <alignment horizontal="center" vertical="center" wrapText="1"/>
    </xf>
    <xf numFmtId="0" fontId="3" fillId="5" borderId="15" xfId="0" applyFont="1" applyFill="1" applyBorder="1" applyAlignment="1">
      <alignment horizontal="center"/>
    </xf>
    <xf numFmtId="164" fontId="3" fillId="5" borderId="16" xfId="1" applyNumberFormat="1" applyFont="1" applyFill="1" applyBorder="1" applyAlignment="1" applyProtection="1">
      <alignment horizontal="center" vertical="center"/>
    </xf>
    <xf numFmtId="0" fontId="0" fillId="0" borderId="0" xfId="0"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164" fontId="0" fillId="0" borderId="13" xfId="1" applyNumberFormat="1" applyFont="1" applyBorder="1" applyAlignment="1" applyProtection="1">
      <alignment horizontal="center"/>
    </xf>
    <xf numFmtId="164" fontId="3" fillId="5" borderId="16" xfId="1" applyNumberFormat="1" applyFont="1" applyFill="1" applyBorder="1" applyAlignment="1" applyProtection="1">
      <alignment horizontal="center"/>
    </xf>
    <xf numFmtId="0" fontId="3" fillId="2" borderId="2" xfId="0" applyFont="1" applyFill="1" applyBorder="1" applyAlignment="1">
      <alignment horizontal="center"/>
    </xf>
  </cellXfs>
  <cellStyles count="2">
    <cellStyle name="Normal" xfId="0" builtinId="0"/>
    <cellStyle name="Porcentagem"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595959"/>
      <rgbColor rgb="FF5B9BD5"/>
      <rgbColor rgb="FF993366"/>
      <rgbColor rgb="FFF2F2F2"/>
      <rgbColor rgb="FFE7E6E6"/>
      <rgbColor rgb="FF660066"/>
      <rgbColor rgb="FFFF8080"/>
      <rgbColor rgb="FF255E9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000"/>
      <rgbColor rgb="FFFF9900"/>
      <rgbColor rgb="FFED7D31"/>
      <rgbColor rgb="FF636363"/>
      <rgbColor rgb="FFA5A5A5"/>
      <rgbColor rgb="FF003366"/>
      <rgbColor rgb="FF70AD47"/>
      <rgbColor rgb="FF003300"/>
      <rgbColor rgb="FF404040"/>
      <rgbColor rgb="FF9E480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rot="0"/>
          <a:lstStyle/>
          <a:p>
            <a:pPr>
              <a:defRPr lang="en-US" sz="1400" b="0" strike="noStrike" spc="-1">
                <a:solidFill>
                  <a:srgbClr val="595959"/>
                </a:solidFill>
                <a:latin typeface="Calibri"/>
              </a:defRPr>
            </a:pPr>
            <a:r>
              <a:rPr lang="en-US" sz="1400" b="0" strike="noStrike" spc="-1">
                <a:solidFill>
                  <a:srgbClr val="595959"/>
                </a:solidFill>
                <a:latin typeface="Calibri"/>
              </a:rPr>
              <a:t>Distribuição percentual das demandas, por eixo</a:t>
            </a:r>
          </a:p>
        </c:rich>
      </c:tx>
      <c:layout/>
      <c:spPr>
        <a:noFill/>
        <a:ln w="0">
          <a:noFill/>
        </a:ln>
      </c:spPr>
    </c:title>
    <c:plotArea>
      <c:layout/>
      <c:doughnutChart>
        <c:varyColors val="1"/>
        <c:ser>
          <c:idx val="0"/>
          <c:order val="0"/>
          <c:tx>
            <c:strRef>
              <c:f>'BALANÇO TOTAL'!$B$82</c:f>
              <c:strCache>
                <c:ptCount val="1"/>
                <c:pt idx="0">
                  <c:v>Contagem</c:v>
                </c:pt>
              </c:strCache>
            </c:strRef>
          </c:tx>
          <c:spPr>
            <a:solidFill>
              <a:srgbClr val="5B9BD5"/>
            </a:solidFill>
            <a:ln w="0">
              <a:noFill/>
            </a:ln>
          </c:spPr>
          <c:dPt>
            <c:idx val="0"/>
            <c:spPr>
              <a:solidFill>
                <a:srgbClr val="5B9BD5"/>
              </a:solidFill>
              <a:ln w="19080">
                <a:solidFill>
                  <a:srgbClr val="FFFFFF"/>
                </a:solidFill>
                <a:round/>
              </a:ln>
            </c:spPr>
            <c:extLst xmlns:c16r2="http://schemas.microsoft.com/office/drawing/2015/06/chart">
              <c:ext xmlns:c16="http://schemas.microsoft.com/office/drawing/2014/chart" uri="{C3380CC4-5D6E-409C-BE32-E72D297353CC}">
                <c16:uniqueId val="{00000001-2533-46CB-BBC3-58032072AFFC}"/>
              </c:ext>
            </c:extLst>
          </c:dPt>
          <c:dPt>
            <c:idx val="1"/>
            <c:spPr>
              <a:solidFill>
                <a:srgbClr val="ED7D31"/>
              </a:solidFill>
              <a:ln w="19080">
                <a:solidFill>
                  <a:srgbClr val="FFFFFF"/>
                </a:solidFill>
                <a:round/>
              </a:ln>
            </c:spPr>
            <c:extLst xmlns:c16r2="http://schemas.microsoft.com/office/drawing/2015/06/chart">
              <c:ext xmlns:c16="http://schemas.microsoft.com/office/drawing/2014/chart" uri="{C3380CC4-5D6E-409C-BE32-E72D297353CC}">
                <c16:uniqueId val="{00000003-2533-46CB-BBC3-58032072AFFC}"/>
              </c:ext>
            </c:extLst>
          </c:dPt>
          <c:dPt>
            <c:idx val="2"/>
            <c:spPr>
              <a:solidFill>
                <a:srgbClr val="A5A5A5"/>
              </a:solidFill>
              <a:ln w="19080">
                <a:solidFill>
                  <a:srgbClr val="FFFFFF"/>
                </a:solidFill>
                <a:round/>
              </a:ln>
            </c:spPr>
            <c:extLst xmlns:c16r2="http://schemas.microsoft.com/office/drawing/2015/06/chart">
              <c:ext xmlns:c16="http://schemas.microsoft.com/office/drawing/2014/chart" uri="{C3380CC4-5D6E-409C-BE32-E72D297353CC}">
                <c16:uniqueId val="{00000005-2533-46CB-BBC3-58032072AFFC}"/>
              </c:ext>
            </c:extLst>
          </c:dPt>
          <c:dPt>
            <c:idx val="3"/>
            <c:spPr>
              <a:solidFill>
                <a:srgbClr val="FFC000"/>
              </a:solidFill>
              <a:ln w="19080">
                <a:solidFill>
                  <a:srgbClr val="FFFFFF"/>
                </a:solidFill>
                <a:round/>
              </a:ln>
            </c:spPr>
            <c:extLst xmlns:c16r2="http://schemas.microsoft.com/office/drawing/2015/06/chart">
              <c:ext xmlns:c16="http://schemas.microsoft.com/office/drawing/2014/chart" uri="{C3380CC4-5D6E-409C-BE32-E72D297353CC}">
                <c16:uniqueId val="{00000007-2533-46CB-BBC3-58032072AFFC}"/>
              </c:ext>
            </c:extLst>
          </c:dPt>
          <c:dPt>
            <c:idx val="4"/>
            <c:spPr>
              <a:solidFill>
                <a:srgbClr val="4472C4"/>
              </a:solidFill>
              <a:ln w="19080">
                <a:solidFill>
                  <a:srgbClr val="FFFFFF"/>
                </a:solidFill>
                <a:round/>
              </a:ln>
            </c:spPr>
            <c:extLst xmlns:c16r2="http://schemas.microsoft.com/office/drawing/2015/06/chart">
              <c:ext xmlns:c16="http://schemas.microsoft.com/office/drawing/2014/chart" uri="{C3380CC4-5D6E-409C-BE32-E72D297353CC}">
                <c16:uniqueId val="{00000009-2533-46CB-BBC3-58032072AFFC}"/>
              </c:ext>
            </c:extLst>
          </c:dPt>
          <c:dPt>
            <c:idx val="5"/>
            <c:spPr>
              <a:solidFill>
                <a:srgbClr val="70AD47"/>
              </a:solidFill>
              <a:ln w="19080">
                <a:solidFill>
                  <a:srgbClr val="FFFFFF"/>
                </a:solidFill>
                <a:round/>
              </a:ln>
            </c:spPr>
            <c:extLst xmlns:c16r2="http://schemas.microsoft.com/office/drawing/2015/06/chart">
              <c:ext xmlns:c16="http://schemas.microsoft.com/office/drawing/2014/chart" uri="{C3380CC4-5D6E-409C-BE32-E72D297353CC}">
                <c16:uniqueId val="{0000000B-2533-46CB-BBC3-58032072AFFC}"/>
              </c:ext>
            </c:extLst>
          </c:dPt>
          <c:dPt>
            <c:idx val="6"/>
            <c:spPr>
              <a:solidFill>
                <a:srgbClr val="255E91"/>
              </a:solidFill>
              <a:ln w="19080">
                <a:solidFill>
                  <a:srgbClr val="FFFFFF"/>
                </a:solidFill>
                <a:round/>
              </a:ln>
            </c:spPr>
            <c:extLst xmlns:c16r2="http://schemas.microsoft.com/office/drawing/2015/06/chart">
              <c:ext xmlns:c16="http://schemas.microsoft.com/office/drawing/2014/chart" uri="{C3380CC4-5D6E-409C-BE32-E72D297353CC}">
                <c16:uniqueId val="{0000000D-2533-46CB-BBC3-58032072AFFC}"/>
              </c:ext>
            </c:extLst>
          </c:dPt>
          <c:dPt>
            <c:idx val="7"/>
            <c:spPr>
              <a:solidFill>
                <a:srgbClr val="9E480E"/>
              </a:solidFill>
              <a:ln w="19080">
                <a:solidFill>
                  <a:srgbClr val="FFFFFF"/>
                </a:solidFill>
                <a:round/>
              </a:ln>
            </c:spPr>
            <c:extLst xmlns:c16r2="http://schemas.microsoft.com/office/drawing/2015/06/chart">
              <c:ext xmlns:c16="http://schemas.microsoft.com/office/drawing/2014/chart" uri="{C3380CC4-5D6E-409C-BE32-E72D297353CC}">
                <c16:uniqueId val="{0000000F-2533-46CB-BBC3-58032072AFFC}"/>
              </c:ext>
            </c:extLst>
          </c:dPt>
          <c:dPt>
            <c:idx val="8"/>
            <c:spPr>
              <a:solidFill>
                <a:srgbClr val="636363"/>
              </a:solidFill>
              <a:ln w="19080">
                <a:solidFill>
                  <a:srgbClr val="FFFFFF"/>
                </a:solidFill>
                <a:round/>
              </a:ln>
            </c:spPr>
            <c:extLst xmlns:c16r2="http://schemas.microsoft.com/office/drawing/2015/06/chart">
              <c:ext xmlns:c16="http://schemas.microsoft.com/office/drawing/2014/chart" uri="{C3380CC4-5D6E-409C-BE32-E72D297353CC}">
                <c16:uniqueId val="{00000011-2533-46CB-BBC3-58032072AFFC}"/>
              </c:ext>
            </c:extLst>
          </c:dPt>
          <c:dLbls>
            <c:dLbl>
              <c:idx val="0"/>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1-2533-46CB-BBC3-58032072AFFC}"/>
                </c:ext>
              </c:extLst>
            </c:dLbl>
            <c:dLbl>
              <c:idx val="1"/>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3-2533-46CB-BBC3-58032072AFFC}"/>
                </c:ext>
              </c:extLst>
            </c:dLbl>
            <c:dLbl>
              <c:idx val="2"/>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5-2533-46CB-BBC3-58032072AFFC}"/>
                </c:ext>
              </c:extLst>
            </c:dLbl>
            <c:dLbl>
              <c:idx val="3"/>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7-2533-46CB-BBC3-58032072AFFC}"/>
                </c:ext>
              </c:extLst>
            </c:dLbl>
            <c:dLbl>
              <c:idx val="4"/>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9-2533-46CB-BBC3-58032072AFFC}"/>
                </c:ext>
              </c:extLst>
            </c:dLbl>
            <c:dLbl>
              <c:idx val="5"/>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B-2533-46CB-BBC3-58032072AFFC}"/>
                </c:ext>
              </c:extLst>
            </c:dLbl>
            <c:dLbl>
              <c:idx val="6"/>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D-2533-46CB-BBC3-58032072AFFC}"/>
                </c:ext>
              </c:extLst>
            </c:dLbl>
            <c:dLbl>
              <c:idx val="7"/>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F-2533-46CB-BBC3-58032072AFFC}"/>
                </c:ext>
              </c:extLst>
            </c:dLbl>
            <c:dLbl>
              <c:idx val="8"/>
              <c:layout/>
              <c:spPr/>
              <c:txPr>
                <a:bodyPr wrap="square"/>
                <a:lstStyle/>
                <a:p>
                  <a:pPr>
                    <a:defRPr sz="900" b="0" strike="noStrike" spc="-1">
                      <a:solidFill>
                        <a:srgbClr val="595959"/>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11-2533-46CB-BBC3-58032072AFFC}"/>
                </c:ext>
              </c:extLst>
            </c:dLbl>
            <c:spPr>
              <a:noFill/>
              <a:ln>
                <a:noFill/>
              </a:ln>
              <a:effectLst/>
            </c:spPr>
            <c:txPr>
              <a:bodyPr wrap="square"/>
              <a:lstStyle/>
              <a:p>
                <a:pPr>
                  <a:defRPr sz="900" b="0" strike="noStrike" spc="-1">
                    <a:solidFill>
                      <a:srgbClr val="595959"/>
                    </a:solidFill>
                    <a:latin typeface="Calibri"/>
                  </a:defRPr>
                </a:pPr>
                <a:endParaRPr lang="pt-BR"/>
              </a:p>
            </c:txPr>
            <c:showCatName val="1"/>
            <c:showPercent val="1"/>
            <c:showBubbleSize val="1"/>
            <c:separator>, </c:separator>
            <c:extLst xmlns:c16r2="http://schemas.microsoft.com/office/drawing/2015/06/chart">
              <c:ext xmlns:c15="http://schemas.microsoft.com/office/drawing/2012/chart" uri="{CE6537A1-D6FC-4f65-9D91-7224C49458BB}"/>
            </c:extLst>
          </c:dLbls>
          <c:cat>
            <c:strRef>
              <c:f>'BALANÇO TOTAL'!$A$83:$A$91</c:f>
              <c:strCache>
                <c:ptCount val="9"/>
                <c:pt idx="0">
                  <c:v>Cultura, Esporte e Lazer</c:v>
                </c:pt>
                <c:pt idx="1">
                  <c:v>Desenvolvimento Econômico, Turismo e Inovação</c:v>
                </c:pt>
                <c:pt idx="2">
                  <c:v>Desenvolvimento Social e Cidadania</c:v>
                </c:pt>
                <c:pt idx="3">
                  <c:v>Desenvolvimento Urbano e Meio Ambiente</c:v>
                </c:pt>
                <c:pt idx="4">
                  <c:v>Educação</c:v>
                </c:pt>
                <c:pt idx="5">
                  <c:v>Gestão</c:v>
                </c:pt>
                <c:pt idx="6">
                  <c:v>Mobilidade e Obras Viárias</c:v>
                </c:pt>
                <c:pt idx="7">
                  <c:v>Saúde</c:v>
                </c:pt>
                <c:pt idx="8">
                  <c:v>Segurança e Serviços Urbanos</c:v>
                </c:pt>
              </c:strCache>
            </c:strRef>
          </c:cat>
          <c:val>
            <c:numRef>
              <c:f>'BALANÇO TOTAL'!$B$83:$B$91</c:f>
              <c:numCache>
                <c:formatCode>General</c:formatCode>
                <c:ptCount val="9"/>
                <c:pt idx="0">
                  <c:v>13</c:v>
                </c:pt>
                <c:pt idx="1">
                  <c:v>6</c:v>
                </c:pt>
                <c:pt idx="2">
                  <c:v>6</c:v>
                </c:pt>
                <c:pt idx="3">
                  <c:v>17</c:v>
                </c:pt>
                <c:pt idx="4">
                  <c:v>6</c:v>
                </c:pt>
                <c:pt idx="5">
                  <c:v>1</c:v>
                </c:pt>
                <c:pt idx="6">
                  <c:v>4</c:v>
                </c:pt>
                <c:pt idx="7">
                  <c:v>8</c:v>
                </c:pt>
                <c:pt idx="8">
                  <c:v>14</c:v>
                </c:pt>
              </c:numCache>
            </c:numRef>
          </c:val>
          <c:extLst xmlns:c16r2="http://schemas.microsoft.com/office/drawing/2015/06/chart">
            <c:ext xmlns:c16="http://schemas.microsoft.com/office/drawing/2014/chart" uri="{C3380CC4-5D6E-409C-BE32-E72D297353CC}">
              <c16:uniqueId val="{00000012-2533-46CB-BBC3-58032072AFFC}"/>
            </c:ext>
          </c:extLst>
        </c:ser>
        <c:firstSliceAng val="0"/>
        <c:holeSize val="50"/>
      </c:doughnutChart>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14" footer="0.3149606200000001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title>
      <c:tx>
        <c:rich>
          <a:bodyPr rot="0"/>
          <a:lstStyle/>
          <a:p>
            <a:pPr>
              <a:defRPr lang="en-US" sz="1400" b="0" strike="noStrike" spc="-1">
                <a:solidFill>
                  <a:srgbClr val="595959"/>
                </a:solidFill>
                <a:latin typeface="Calibri"/>
              </a:defRPr>
            </a:pPr>
            <a:r>
              <a:rPr lang="en-US" sz="1400" b="0" strike="noStrike" spc="-1">
                <a:solidFill>
                  <a:srgbClr val="595959"/>
                </a:solidFill>
                <a:latin typeface="Calibri"/>
              </a:rPr>
              <a:t>Distribuição percentual das demandas, por instrumento de participação </a:t>
            </a:r>
          </a:p>
        </c:rich>
      </c:tx>
      <c:layout/>
      <c:spPr>
        <a:noFill/>
        <a:ln w="0">
          <a:noFill/>
        </a:ln>
      </c:spPr>
    </c:title>
    <c:plotArea>
      <c:layout/>
      <c:doughnutChart>
        <c:varyColors val="1"/>
        <c:ser>
          <c:idx val="0"/>
          <c:order val="0"/>
          <c:tx>
            <c:strRef>
              <c:f>'BALANÇO TOTAL'!$A$106</c:f>
              <c:strCache>
                <c:ptCount val="1"/>
                <c:pt idx="0">
                  <c:v>Fonte da participação</c:v>
                </c:pt>
              </c:strCache>
            </c:strRef>
          </c:tx>
          <c:spPr>
            <a:solidFill>
              <a:srgbClr val="5B9BD5"/>
            </a:solidFill>
            <a:ln w="0">
              <a:noFill/>
            </a:ln>
          </c:spPr>
          <c:dPt>
            <c:idx val="0"/>
            <c:spPr>
              <a:solidFill>
                <a:srgbClr val="5B9BD5"/>
              </a:solidFill>
              <a:ln w="19080">
                <a:solidFill>
                  <a:srgbClr val="FFFFFF"/>
                </a:solidFill>
                <a:round/>
              </a:ln>
            </c:spPr>
            <c:extLst xmlns:c16r2="http://schemas.microsoft.com/office/drawing/2015/06/chart">
              <c:ext xmlns:c16="http://schemas.microsoft.com/office/drawing/2014/chart" uri="{C3380CC4-5D6E-409C-BE32-E72D297353CC}">
                <c16:uniqueId val="{00000001-897E-4730-BFB5-A90B455F836B}"/>
              </c:ext>
            </c:extLst>
          </c:dPt>
          <c:dPt>
            <c:idx val="1"/>
            <c:spPr>
              <a:solidFill>
                <a:srgbClr val="ED7D31"/>
              </a:solidFill>
              <a:ln w="19080">
                <a:solidFill>
                  <a:srgbClr val="FFFFFF"/>
                </a:solidFill>
                <a:round/>
              </a:ln>
            </c:spPr>
            <c:extLst xmlns:c16r2="http://schemas.microsoft.com/office/drawing/2015/06/chart">
              <c:ext xmlns:c16="http://schemas.microsoft.com/office/drawing/2014/chart" uri="{C3380CC4-5D6E-409C-BE32-E72D297353CC}">
                <c16:uniqueId val="{00000003-897E-4730-BFB5-A90B455F836B}"/>
              </c:ext>
            </c:extLst>
          </c:dPt>
          <c:dPt>
            <c:idx val="2"/>
            <c:spPr>
              <a:solidFill>
                <a:srgbClr val="A5A5A5"/>
              </a:solidFill>
              <a:ln w="19080">
                <a:solidFill>
                  <a:srgbClr val="FFFFFF"/>
                </a:solidFill>
                <a:round/>
              </a:ln>
            </c:spPr>
            <c:extLst xmlns:c16r2="http://schemas.microsoft.com/office/drawing/2015/06/chart">
              <c:ext xmlns:c16="http://schemas.microsoft.com/office/drawing/2014/chart" uri="{C3380CC4-5D6E-409C-BE32-E72D297353CC}">
                <c16:uniqueId val="{00000005-897E-4730-BFB5-A90B455F836B}"/>
              </c:ext>
            </c:extLst>
          </c:dPt>
          <c:dPt>
            <c:idx val="3"/>
            <c:spPr>
              <a:solidFill>
                <a:srgbClr val="FFC000"/>
              </a:solidFill>
              <a:ln w="19080">
                <a:solidFill>
                  <a:srgbClr val="FFFFFF"/>
                </a:solidFill>
                <a:round/>
              </a:ln>
            </c:spPr>
            <c:extLst xmlns:c16r2="http://schemas.microsoft.com/office/drawing/2015/06/chart">
              <c:ext xmlns:c16="http://schemas.microsoft.com/office/drawing/2014/chart" uri="{C3380CC4-5D6E-409C-BE32-E72D297353CC}">
                <c16:uniqueId val="{00000007-897E-4730-BFB5-A90B455F836B}"/>
              </c:ext>
            </c:extLst>
          </c:dPt>
          <c:dLbls>
            <c:dLbl>
              <c:idx val="0"/>
              <c:layout/>
              <c:spPr/>
              <c:txPr>
                <a:bodyPr wrap="square"/>
                <a:lstStyle/>
                <a:p>
                  <a:pPr>
                    <a:defRPr sz="900" b="0" strike="noStrike" spc="-1">
                      <a:solidFill>
                        <a:srgbClr val="404040"/>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1-897E-4730-BFB5-A90B455F836B}"/>
                </c:ext>
              </c:extLst>
            </c:dLbl>
            <c:dLbl>
              <c:idx val="1"/>
              <c:layout/>
              <c:spPr/>
              <c:txPr>
                <a:bodyPr wrap="square"/>
                <a:lstStyle/>
                <a:p>
                  <a:pPr>
                    <a:defRPr sz="900" b="0" strike="noStrike" spc="-1">
                      <a:solidFill>
                        <a:srgbClr val="404040"/>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3-897E-4730-BFB5-A90B455F836B}"/>
                </c:ext>
              </c:extLst>
            </c:dLbl>
            <c:dLbl>
              <c:idx val="2"/>
              <c:layout/>
              <c:spPr/>
              <c:txPr>
                <a:bodyPr wrap="square"/>
                <a:lstStyle/>
                <a:p>
                  <a:pPr>
                    <a:defRPr sz="900" b="0" strike="noStrike" spc="-1">
                      <a:solidFill>
                        <a:srgbClr val="404040"/>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5-897E-4730-BFB5-A90B455F836B}"/>
                </c:ext>
              </c:extLst>
            </c:dLbl>
            <c:dLbl>
              <c:idx val="3"/>
              <c:layout/>
              <c:spPr/>
              <c:txPr>
                <a:bodyPr wrap="square"/>
                <a:lstStyle/>
                <a:p>
                  <a:pPr>
                    <a:defRPr sz="900" b="0" strike="noStrike" spc="-1">
                      <a:solidFill>
                        <a:srgbClr val="404040"/>
                      </a:solidFill>
                      <a:latin typeface="Calibri"/>
                    </a:defRPr>
                  </a:pPr>
                  <a:endParaRPr lang="pt-BR"/>
                </a:p>
              </c:txPr>
              <c:showCatName val="1"/>
              <c:showPercent val="1"/>
              <c:showBubbleSize val="1"/>
              <c:extLst xmlns:c16r2="http://schemas.microsoft.com/office/drawing/2015/06/chart">
                <c:ext xmlns:c16="http://schemas.microsoft.com/office/drawing/2014/chart" uri="{C3380CC4-5D6E-409C-BE32-E72D297353CC}">
                  <c16:uniqueId val="{00000007-897E-4730-BFB5-A90B455F836B}"/>
                </c:ext>
              </c:extLst>
            </c:dLbl>
            <c:spPr>
              <a:noFill/>
              <a:ln>
                <a:noFill/>
              </a:ln>
              <a:effectLst/>
            </c:spPr>
            <c:txPr>
              <a:bodyPr wrap="square"/>
              <a:lstStyle/>
              <a:p>
                <a:pPr>
                  <a:defRPr sz="900" b="0" strike="noStrike" spc="-1">
                    <a:solidFill>
                      <a:srgbClr val="404040"/>
                    </a:solidFill>
                    <a:latin typeface="Calibri"/>
                  </a:defRPr>
                </a:pPr>
                <a:endParaRPr lang="pt-BR"/>
              </a:p>
            </c:txPr>
            <c:showCatName val="1"/>
            <c:showPercent val="1"/>
            <c:showBubbleSize val="1"/>
            <c:separator>
</c:separator>
            <c:showLeaderLines val="1"/>
            <c:extLst xmlns:c16r2="http://schemas.microsoft.com/office/drawing/2015/06/chart">
              <c:ext xmlns:c15="http://schemas.microsoft.com/office/drawing/2012/chart" uri="{CE6537A1-D6FC-4f65-9D91-7224C49458BB}"/>
            </c:extLst>
          </c:dLbls>
          <c:cat>
            <c:strRef>
              <c:f>'BALANÇO TOTAL'!$A$107:$A$110</c:f>
              <c:strCache>
                <c:ptCount val="4"/>
                <c:pt idx="0">
                  <c:v>Site Planejar Vitória</c:v>
                </c:pt>
                <c:pt idx="1">
                  <c:v>Audiência Reg. 1,2,7</c:v>
                </c:pt>
                <c:pt idx="2">
                  <c:v>Audiência Reg. 3,4,5</c:v>
                </c:pt>
                <c:pt idx="3">
                  <c:v>Audiência Reg. 6,8,9</c:v>
                </c:pt>
              </c:strCache>
            </c:strRef>
          </c:cat>
          <c:val>
            <c:numRef>
              <c:f>'BALANÇO TOTAL'!$B$107:$B$110</c:f>
              <c:numCache>
                <c:formatCode>General</c:formatCode>
                <c:ptCount val="4"/>
                <c:pt idx="0">
                  <c:v>41</c:v>
                </c:pt>
                <c:pt idx="1">
                  <c:v>14</c:v>
                </c:pt>
                <c:pt idx="2">
                  <c:v>11</c:v>
                </c:pt>
                <c:pt idx="3">
                  <c:v>9</c:v>
                </c:pt>
              </c:numCache>
            </c:numRef>
          </c:val>
          <c:extLst xmlns:c16r2="http://schemas.microsoft.com/office/drawing/2015/06/chart">
            <c:ext xmlns:c16="http://schemas.microsoft.com/office/drawing/2014/chart" uri="{C3380CC4-5D6E-409C-BE32-E72D297353CC}">
              <c16:uniqueId val="{00000008-897E-4730-BFB5-A90B455F836B}"/>
            </c:ext>
          </c:extLst>
        </c:ser>
        <c:firstSliceAng val="0"/>
        <c:holeSize val="50"/>
      </c:doughnutChart>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466560</xdr:colOff>
      <xdr:row>80</xdr:row>
      <xdr:rowOff>152280</xdr:rowOff>
    </xdr:from>
    <xdr:to>
      <xdr:col>4</xdr:col>
      <xdr:colOff>389880</xdr:colOff>
      <xdr:row>92</xdr:row>
      <xdr:rowOff>37800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438120</xdr:colOff>
      <xdr:row>92</xdr:row>
      <xdr:rowOff>181080</xdr:rowOff>
    </xdr:from>
    <xdr:to>
      <xdr:col>4</xdr:col>
      <xdr:colOff>371160</xdr:colOff>
      <xdr:row>113</xdr:row>
      <xdr:rowOff>85320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4"/>
  </sheetPr>
  <dimension ref="A1:F111"/>
  <sheetViews>
    <sheetView tabSelected="1" zoomScaleNormal="100" workbookViewId="0">
      <selection activeCell="B15" sqref="B15"/>
    </sheetView>
  </sheetViews>
  <sheetFormatPr defaultColWidth="8.7109375" defaultRowHeight="15"/>
  <cols>
    <col min="1" max="1" width="23" customWidth="1"/>
    <col min="2" max="2" width="20.7109375" customWidth="1"/>
    <col min="3" max="3" width="27.85546875" customWidth="1"/>
    <col min="4" max="4" width="93.85546875" customWidth="1"/>
    <col min="5" max="5" width="19.140625" customWidth="1"/>
    <col min="6" max="6" width="24.7109375" customWidth="1"/>
  </cols>
  <sheetData>
    <row r="1" spans="1:6" ht="21">
      <c r="A1" s="23" t="s">
        <v>140</v>
      </c>
    </row>
    <row r="3" spans="1:6">
      <c r="A3" s="2" t="s">
        <v>0</v>
      </c>
      <c r="B3" s="2" t="s">
        <v>1</v>
      </c>
      <c r="C3" s="3" t="s">
        <v>2</v>
      </c>
      <c r="D3" s="1" t="s">
        <v>4</v>
      </c>
      <c r="E3" s="1" t="s">
        <v>5</v>
      </c>
      <c r="F3" s="1" t="s">
        <v>141</v>
      </c>
    </row>
    <row r="4" spans="1:6" ht="30">
      <c r="A4" s="4">
        <v>8</v>
      </c>
      <c r="B4" s="5" t="s">
        <v>6</v>
      </c>
      <c r="C4" s="5" t="s">
        <v>7</v>
      </c>
      <c r="D4" s="24" t="s">
        <v>8</v>
      </c>
      <c r="E4" s="6" t="s">
        <v>9</v>
      </c>
      <c r="F4" s="6" t="s">
        <v>142</v>
      </c>
    </row>
    <row r="5" spans="1:6" ht="45">
      <c r="A5" s="4">
        <v>1</v>
      </c>
      <c r="B5" s="5" t="s">
        <v>10</v>
      </c>
      <c r="C5" s="5" t="s">
        <v>7</v>
      </c>
      <c r="D5" s="24" t="s">
        <v>12</v>
      </c>
      <c r="E5" s="6" t="s">
        <v>13</v>
      </c>
      <c r="F5" s="6" t="s">
        <v>142</v>
      </c>
    </row>
    <row r="6" spans="1:6">
      <c r="A6" s="4">
        <v>3</v>
      </c>
      <c r="B6" s="5" t="s">
        <v>14</v>
      </c>
      <c r="C6" s="5" t="s">
        <v>7</v>
      </c>
      <c r="D6" s="24" t="s">
        <v>15</v>
      </c>
      <c r="E6" s="6" t="s">
        <v>9</v>
      </c>
      <c r="F6" s="6" t="s">
        <v>142</v>
      </c>
    </row>
    <row r="7" spans="1:6">
      <c r="A7" s="4">
        <v>6</v>
      </c>
      <c r="B7" s="5" t="s">
        <v>16</v>
      </c>
      <c r="C7" s="5" t="s">
        <v>7</v>
      </c>
      <c r="D7" s="24" t="s">
        <v>17</v>
      </c>
      <c r="E7" s="6" t="s">
        <v>9</v>
      </c>
      <c r="F7" s="6" t="s">
        <v>142</v>
      </c>
    </row>
    <row r="8" spans="1:6">
      <c r="A8" s="4">
        <v>7</v>
      </c>
      <c r="B8" s="5" t="s">
        <v>18</v>
      </c>
      <c r="C8" s="5" t="s">
        <v>7</v>
      </c>
      <c r="D8" s="24" t="s">
        <v>19</v>
      </c>
      <c r="E8" s="6" t="s">
        <v>9</v>
      </c>
      <c r="F8" s="6" t="s">
        <v>142</v>
      </c>
    </row>
    <row r="9" spans="1:6" ht="45">
      <c r="A9" s="4">
        <v>8</v>
      </c>
      <c r="B9" s="5" t="s">
        <v>6</v>
      </c>
      <c r="C9" s="5" t="s">
        <v>7</v>
      </c>
      <c r="D9" s="24" t="s">
        <v>20</v>
      </c>
      <c r="E9" s="6" t="s">
        <v>9</v>
      </c>
      <c r="F9" s="6" t="s">
        <v>142</v>
      </c>
    </row>
    <row r="10" spans="1:6" ht="45">
      <c r="A10" s="4">
        <v>8</v>
      </c>
      <c r="B10" s="5" t="s">
        <v>6</v>
      </c>
      <c r="C10" s="5" t="s">
        <v>7</v>
      </c>
      <c r="D10" s="24" t="s">
        <v>21</v>
      </c>
      <c r="E10" s="6" t="s">
        <v>9</v>
      </c>
      <c r="F10" s="6" t="s">
        <v>142</v>
      </c>
    </row>
    <row r="11" spans="1:6">
      <c r="A11" s="4">
        <v>8</v>
      </c>
      <c r="B11" s="5" t="s">
        <v>6</v>
      </c>
      <c r="C11" s="5" t="s">
        <v>7</v>
      </c>
      <c r="D11" s="24" t="s">
        <v>22</v>
      </c>
      <c r="E11" s="6" t="s">
        <v>9</v>
      </c>
      <c r="F11" s="6" t="s">
        <v>142</v>
      </c>
    </row>
    <row r="12" spans="1:6">
      <c r="A12" s="4">
        <v>3</v>
      </c>
      <c r="B12" s="5" t="s">
        <v>14</v>
      </c>
      <c r="C12" s="5" t="s">
        <v>7</v>
      </c>
      <c r="D12" s="24" t="s">
        <v>112</v>
      </c>
      <c r="E12" s="6" t="s">
        <v>9</v>
      </c>
      <c r="F12" s="6" t="s">
        <v>143</v>
      </c>
    </row>
    <row r="13" spans="1:6">
      <c r="A13" s="4">
        <v>5</v>
      </c>
      <c r="B13" s="5" t="s">
        <v>119</v>
      </c>
      <c r="C13" s="5" t="s">
        <v>7</v>
      </c>
      <c r="D13" s="24" t="s">
        <v>120</v>
      </c>
      <c r="E13" s="6" t="s">
        <v>121</v>
      </c>
      <c r="F13" s="6" t="s">
        <v>143</v>
      </c>
    </row>
    <row r="14" spans="1:6">
      <c r="A14" s="4">
        <v>5</v>
      </c>
      <c r="B14" s="5" t="s">
        <v>122</v>
      </c>
      <c r="C14" s="5" t="s">
        <v>7</v>
      </c>
      <c r="D14" s="24" t="s">
        <v>123</v>
      </c>
      <c r="E14" s="6" t="s">
        <v>121</v>
      </c>
      <c r="F14" s="6" t="s">
        <v>143</v>
      </c>
    </row>
    <row r="15" spans="1:6" ht="45">
      <c r="A15" s="4">
        <v>5</v>
      </c>
      <c r="B15" s="5" t="s">
        <v>119</v>
      </c>
      <c r="C15" s="5" t="s">
        <v>7</v>
      </c>
      <c r="D15" s="24" t="s">
        <v>124</v>
      </c>
      <c r="E15" s="6" t="s">
        <v>121</v>
      </c>
      <c r="F15" s="6" t="s">
        <v>143</v>
      </c>
    </row>
    <row r="16" spans="1:6">
      <c r="A16" s="4">
        <v>5</v>
      </c>
      <c r="B16" s="5" t="s">
        <v>119</v>
      </c>
      <c r="C16" s="5" t="s">
        <v>7</v>
      </c>
      <c r="D16" s="24" t="s">
        <v>125</v>
      </c>
      <c r="E16" s="6" t="s">
        <v>9</v>
      </c>
      <c r="F16" s="6" t="s">
        <v>143</v>
      </c>
    </row>
    <row r="17" spans="1:6" ht="30">
      <c r="A17" s="4">
        <v>3</v>
      </c>
      <c r="B17" s="5" t="s">
        <v>23</v>
      </c>
      <c r="C17" s="5" t="s">
        <v>87</v>
      </c>
      <c r="D17" s="24" t="s">
        <v>24</v>
      </c>
      <c r="E17" s="6" t="s">
        <v>25</v>
      </c>
      <c r="F17" s="6" t="s">
        <v>142</v>
      </c>
    </row>
    <row r="18" spans="1:6" ht="30">
      <c r="A18" s="4">
        <v>5</v>
      </c>
      <c r="B18" s="5" t="s">
        <v>26</v>
      </c>
      <c r="C18" s="5" t="s">
        <v>87</v>
      </c>
      <c r="D18" s="24" t="s">
        <v>27</v>
      </c>
      <c r="E18" s="6" t="s">
        <v>25</v>
      </c>
      <c r="F18" s="6" t="s">
        <v>142</v>
      </c>
    </row>
    <row r="19" spans="1:6" ht="30">
      <c r="A19" s="4">
        <v>8</v>
      </c>
      <c r="B19" s="5" t="s">
        <v>6</v>
      </c>
      <c r="C19" s="5" t="s">
        <v>87</v>
      </c>
      <c r="D19" s="24" t="s">
        <v>48</v>
      </c>
      <c r="E19" s="6" t="s">
        <v>25</v>
      </c>
      <c r="F19" s="6" t="s">
        <v>142</v>
      </c>
    </row>
    <row r="20" spans="1:6" ht="30">
      <c r="A20" s="4">
        <v>1</v>
      </c>
      <c r="B20" s="5" t="s">
        <v>10</v>
      </c>
      <c r="C20" s="5" t="s">
        <v>87</v>
      </c>
      <c r="D20" s="24" t="s">
        <v>89</v>
      </c>
      <c r="E20" s="6" t="s">
        <v>25</v>
      </c>
      <c r="F20" s="6" t="s">
        <v>144</v>
      </c>
    </row>
    <row r="21" spans="1:6" ht="30">
      <c r="A21" s="4">
        <v>3</v>
      </c>
      <c r="B21" s="5" t="s">
        <v>14</v>
      </c>
      <c r="C21" s="5" t="s">
        <v>87</v>
      </c>
      <c r="D21" s="24" t="s">
        <v>109</v>
      </c>
      <c r="E21" s="6" t="s">
        <v>110</v>
      </c>
      <c r="F21" s="6" t="s">
        <v>143</v>
      </c>
    </row>
    <row r="22" spans="1:6" ht="30">
      <c r="A22" s="4">
        <v>3</v>
      </c>
      <c r="B22" s="5" t="s">
        <v>117</v>
      </c>
      <c r="C22" s="5" t="s">
        <v>87</v>
      </c>
      <c r="D22" s="24" t="s">
        <v>118</v>
      </c>
      <c r="E22" s="6" t="s">
        <v>25</v>
      </c>
      <c r="F22" s="6" t="s">
        <v>143</v>
      </c>
    </row>
    <row r="23" spans="1:6" ht="45">
      <c r="A23" s="4">
        <v>1</v>
      </c>
      <c r="B23" s="5" t="s">
        <v>10</v>
      </c>
      <c r="C23" s="5" t="s">
        <v>28</v>
      </c>
      <c r="D23" s="24" t="s">
        <v>29</v>
      </c>
      <c r="E23" s="6" t="s">
        <v>30</v>
      </c>
      <c r="F23" s="6" t="s">
        <v>142</v>
      </c>
    </row>
    <row r="24" spans="1:6">
      <c r="A24" s="4">
        <v>3</v>
      </c>
      <c r="B24" s="5" t="s">
        <v>23</v>
      </c>
      <c r="C24" s="5" t="s">
        <v>31</v>
      </c>
      <c r="D24" s="24" t="s">
        <v>33</v>
      </c>
      <c r="E24" s="7" t="s">
        <v>34</v>
      </c>
      <c r="F24" s="6" t="s">
        <v>142</v>
      </c>
    </row>
    <row r="25" spans="1:6" ht="45">
      <c r="A25" s="4">
        <v>8</v>
      </c>
      <c r="B25" s="5" t="s">
        <v>6</v>
      </c>
      <c r="C25" s="5" t="s">
        <v>28</v>
      </c>
      <c r="D25" s="24" t="s">
        <v>35</v>
      </c>
      <c r="E25" s="6" t="s">
        <v>30</v>
      </c>
      <c r="F25" s="6" t="s">
        <v>142</v>
      </c>
    </row>
    <row r="26" spans="1:6" ht="45">
      <c r="A26" s="4">
        <v>8</v>
      </c>
      <c r="B26" s="5" t="s">
        <v>6</v>
      </c>
      <c r="C26" s="5" t="s">
        <v>28</v>
      </c>
      <c r="D26" s="24" t="s">
        <v>36</v>
      </c>
      <c r="E26" s="6" t="s">
        <v>30</v>
      </c>
      <c r="F26" s="6" t="s">
        <v>142</v>
      </c>
    </row>
    <row r="27" spans="1:6" ht="30">
      <c r="A27" s="4">
        <v>8</v>
      </c>
      <c r="B27" s="5" t="s">
        <v>6</v>
      </c>
      <c r="C27" s="5" t="s">
        <v>28</v>
      </c>
      <c r="D27" s="24" t="s">
        <v>37</v>
      </c>
      <c r="E27" s="6" t="s">
        <v>38</v>
      </c>
      <c r="F27" s="6" t="s">
        <v>142</v>
      </c>
    </row>
    <row r="28" spans="1:6" ht="30">
      <c r="A28" s="4">
        <v>7</v>
      </c>
      <c r="B28" s="5"/>
      <c r="C28" s="5" t="s">
        <v>28</v>
      </c>
      <c r="D28" s="24" t="s">
        <v>105</v>
      </c>
      <c r="E28" s="6" t="s">
        <v>106</v>
      </c>
      <c r="F28" s="6" t="s">
        <v>144</v>
      </c>
    </row>
    <row r="29" spans="1:6" ht="30">
      <c r="A29" s="4">
        <v>3</v>
      </c>
      <c r="B29" s="5" t="s">
        <v>14</v>
      </c>
      <c r="C29" s="5" t="s">
        <v>28</v>
      </c>
      <c r="D29" s="24" t="s">
        <v>114</v>
      </c>
      <c r="E29" s="6" t="s">
        <v>106</v>
      </c>
      <c r="F29" s="6" t="s">
        <v>143</v>
      </c>
    </row>
    <row r="30" spans="1:6" ht="45">
      <c r="A30" s="4">
        <v>1</v>
      </c>
      <c r="B30" s="5" t="s">
        <v>10</v>
      </c>
      <c r="C30" s="5" t="s">
        <v>39</v>
      </c>
      <c r="D30" s="24" t="s">
        <v>40</v>
      </c>
      <c r="E30" s="6" t="s">
        <v>41</v>
      </c>
      <c r="F30" s="6" t="s">
        <v>142</v>
      </c>
    </row>
    <row r="31" spans="1:6" ht="30">
      <c r="A31" s="4">
        <v>3</v>
      </c>
      <c r="B31" s="5" t="s">
        <v>42</v>
      </c>
      <c r="C31" s="5" t="s">
        <v>39</v>
      </c>
      <c r="D31" s="24" t="s">
        <v>43</v>
      </c>
      <c r="E31" s="6" t="s">
        <v>41</v>
      </c>
      <c r="F31" s="6" t="s">
        <v>142</v>
      </c>
    </row>
    <row r="32" spans="1:6" ht="30">
      <c r="A32" s="4">
        <v>8</v>
      </c>
      <c r="B32" s="5" t="s">
        <v>6</v>
      </c>
      <c r="C32" s="5" t="s">
        <v>39</v>
      </c>
      <c r="D32" s="24" t="s">
        <v>44</v>
      </c>
      <c r="E32" s="6" t="s">
        <v>41</v>
      </c>
      <c r="F32" s="6" t="s">
        <v>142</v>
      </c>
    </row>
    <row r="33" spans="1:6" ht="30">
      <c r="A33" s="4">
        <v>8</v>
      </c>
      <c r="B33" s="5" t="s">
        <v>6</v>
      </c>
      <c r="C33" s="5" t="s">
        <v>39</v>
      </c>
      <c r="D33" s="24" t="s">
        <v>45</v>
      </c>
      <c r="E33" s="6" t="s">
        <v>41</v>
      </c>
      <c r="F33" s="6" t="s">
        <v>142</v>
      </c>
    </row>
    <row r="34" spans="1:6" ht="30">
      <c r="A34" s="4">
        <v>8</v>
      </c>
      <c r="B34" s="5" t="s">
        <v>6</v>
      </c>
      <c r="C34" s="5" t="s">
        <v>39</v>
      </c>
      <c r="D34" s="24" t="s">
        <v>46</v>
      </c>
      <c r="E34" s="6" t="s">
        <v>41</v>
      </c>
      <c r="F34" s="6" t="s">
        <v>142</v>
      </c>
    </row>
    <row r="35" spans="1:6" ht="30">
      <c r="A35" s="4">
        <v>8</v>
      </c>
      <c r="B35" s="5" t="s">
        <v>6</v>
      </c>
      <c r="C35" s="5" t="s">
        <v>39</v>
      </c>
      <c r="D35" s="24" t="s">
        <v>47</v>
      </c>
      <c r="E35" s="6" t="s">
        <v>41</v>
      </c>
      <c r="F35" s="6" t="s">
        <v>142</v>
      </c>
    </row>
    <row r="36" spans="1:6" ht="45">
      <c r="A36" s="4">
        <v>8</v>
      </c>
      <c r="B36" s="5" t="s">
        <v>6</v>
      </c>
      <c r="C36" s="5" t="s">
        <v>39</v>
      </c>
      <c r="D36" s="24" t="s">
        <v>81</v>
      </c>
      <c r="E36" s="6" t="s">
        <v>77</v>
      </c>
      <c r="F36" s="6" t="s">
        <v>142</v>
      </c>
    </row>
    <row r="37" spans="1:6" ht="30">
      <c r="A37" s="4">
        <v>1</v>
      </c>
      <c r="B37" s="5" t="s">
        <v>10</v>
      </c>
      <c r="C37" s="5" t="s">
        <v>39</v>
      </c>
      <c r="D37" s="24" t="s">
        <v>85</v>
      </c>
      <c r="E37" s="6" t="s">
        <v>41</v>
      </c>
      <c r="F37" s="6" t="s">
        <v>144</v>
      </c>
    </row>
    <row r="38" spans="1:6" ht="30">
      <c r="A38" s="4">
        <v>1</v>
      </c>
      <c r="B38" s="5" t="s">
        <v>10</v>
      </c>
      <c r="C38" s="5" t="s">
        <v>39</v>
      </c>
      <c r="D38" s="24" t="s">
        <v>86</v>
      </c>
      <c r="E38" s="6" t="s">
        <v>41</v>
      </c>
      <c r="F38" s="6" t="s">
        <v>144</v>
      </c>
    </row>
    <row r="39" spans="1:6" ht="30">
      <c r="A39" s="4">
        <v>1</v>
      </c>
      <c r="B39" s="5" t="s">
        <v>91</v>
      </c>
      <c r="C39" s="5" t="s">
        <v>39</v>
      </c>
      <c r="D39" s="24" t="s">
        <v>93</v>
      </c>
      <c r="E39" s="6" t="s">
        <v>77</v>
      </c>
      <c r="F39" s="6" t="s">
        <v>144</v>
      </c>
    </row>
    <row r="40" spans="1:6" ht="30">
      <c r="A40" s="4">
        <v>1</v>
      </c>
      <c r="B40" s="5" t="s">
        <v>10</v>
      </c>
      <c r="C40" s="5" t="s">
        <v>39</v>
      </c>
      <c r="D40" s="24" t="s">
        <v>96</v>
      </c>
      <c r="E40" s="6" t="s">
        <v>77</v>
      </c>
      <c r="F40" s="6" t="s">
        <v>144</v>
      </c>
    </row>
    <row r="41" spans="1:6" ht="30">
      <c r="A41" s="4">
        <v>1</v>
      </c>
      <c r="B41" s="5" t="s">
        <v>10</v>
      </c>
      <c r="C41" s="5" t="s">
        <v>39</v>
      </c>
      <c r="D41" s="24" t="s">
        <v>97</v>
      </c>
      <c r="E41" s="6" t="s">
        <v>77</v>
      </c>
      <c r="F41" s="6" t="s">
        <v>144</v>
      </c>
    </row>
    <row r="42" spans="1:6" ht="30">
      <c r="A42" s="4">
        <v>1</v>
      </c>
      <c r="B42" s="5" t="s">
        <v>10</v>
      </c>
      <c r="C42" s="5" t="s">
        <v>39</v>
      </c>
      <c r="D42" s="24" t="s">
        <v>98</v>
      </c>
      <c r="E42" s="6" t="s">
        <v>41</v>
      </c>
      <c r="F42" s="6" t="s">
        <v>144</v>
      </c>
    </row>
    <row r="43" spans="1:6" ht="30">
      <c r="A43" s="4">
        <v>1</v>
      </c>
      <c r="B43" s="5" t="s">
        <v>10</v>
      </c>
      <c r="C43" s="5" t="s">
        <v>39</v>
      </c>
      <c r="D43" s="24" t="s">
        <v>100</v>
      </c>
      <c r="E43" s="6" t="s">
        <v>77</v>
      </c>
      <c r="F43" s="6" t="s">
        <v>144</v>
      </c>
    </row>
    <row r="44" spans="1:6" ht="30">
      <c r="A44" s="4">
        <v>7</v>
      </c>
      <c r="B44" s="5" t="s">
        <v>18</v>
      </c>
      <c r="C44" s="5" t="s">
        <v>39</v>
      </c>
      <c r="D44" s="24" t="s">
        <v>103</v>
      </c>
      <c r="E44" s="6" t="s">
        <v>41</v>
      </c>
      <c r="F44" s="6" t="s">
        <v>144</v>
      </c>
    </row>
    <row r="45" spans="1:6" ht="30">
      <c r="A45" s="4">
        <v>8</v>
      </c>
      <c r="B45" s="5" t="s">
        <v>6</v>
      </c>
      <c r="C45" s="5" t="s">
        <v>39</v>
      </c>
      <c r="D45" s="24" t="s">
        <v>131</v>
      </c>
      <c r="E45" s="6" t="s">
        <v>41</v>
      </c>
      <c r="F45" s="6" t="s">
        <v>145</v>
      </c>
    </row>
    <row r="46" spans="1:6" ht="30">
      <c r="A46" s="4">
        <v>8</v>
      </c>
      <c r="B46" s="5" t="s">
        <v>6</v>
      </c>
      <c r="C46" s="5" t="s">
        <v>39</v>
      </c>
      <c r="D46" s="24" t="s">
        <v>136</v>
      </c>
      <c r="E46" s="6" t="s">
        <v>77</v>
      </c>
      <c r="F46" s="6" t="s">
        <v>145</v>
      </c>
    </row>
    <row r="47" spans="1:6">
      <c r="A47" s="4">
        <v>3</v>
      </c>
      <c r="B47" s="5" t="s">
        <v>14</v>
      </c>
      <c r="C47" s="5" t="s">
        <v>51</v>
      </c>
      <c r="D47" s="24" t="s">
        <v>116</v>
      </c>
      <c r="E47" s="6" t="s">
        <v>53</v>
      </c>
      <c r="F47" s="6" t="s">
        <v>143</v>
      </c>
    </row>
    <row r="48" spans="1:6">
      <c r="A48" s="4">
        <v>6</v>
      </c>
      <c r="B48" s="5" t="s">
        <v>49</v>
      </c>
      <c r="C48" s="5" t="s">
        <v>51</v>
      </c>
      <c r="D48" s="24" t="s">
        <v>52</v>
      </c>
      <c r="E48" s="6" t="s">
        <v>53</v>
      </c>
      <c r="F48" s="6" t="s">
        <v>142</v>
      </c>
    </row>
    <row r="49" spans="1:6">
      <c r="A49" s="4">
        <v>8</v>
      </c>
      <c r="B49" s="5" t="s">
        <v>6</v>
      </c>
      <c r="C49" s="5" t="s">
        <v>51</v>
      </c>
      <c r="D49" s="24" t="s">
        <v>54</v>
      </c>
      <c r="E49" s="6" t="s">
        <v>55</v>
      </c>
      <c r="F49" s="6" t="s">
        <v>142</v>
      </c>
    </row>
    <row r="50" spans="1:6" ht="45">
      <c r="A50" s="4">
        <v>8</v>
      </c>
      <c r="B50" s="5" t="s">
        <v>6</v>
      </c>
      <c r="C50" s="5" t="s">
        <v>51</v>
      </c>
      <c r="D50" s="24" t="s">
        <v>56</v>
      </c>
      <c r="E50" s="6" t="s">
        <v>55</v>
      </c>
      <c r="F50" s="6" t="s">
        <v>142</v>
      </c>
    </row>
    <row r="51" spans="1:6" ht="30">
      <c r="A51" s="4">
        <v>8</v>
      </c>
      <c r="B51" s="5" t="s">
        <v>6</v>
      </c>
      <c r="C51" s="5" t="s">
        <v>51</v>
      </c>
      <c r="D51" s="24" t="s">
        <v>57</v>
      </c>
      <c r="E51" s="6" t="s">
        <v>55</v>
      </c>
      <c r="F51" s="6" t="s">
        <v>142</v>
      </c>
    </row>
    <row r="52" spans="1:6">
      <c r="A52" s="4">
        <v>8</v>
      </c>
      <c r="B52" s="5" t="s">
        <v>6</v>
      </c>
      <c r="C52" s="5" t="s">
        <v>51</v>
      </c>
      <c r="D52" s="24" t="s">
        <v>132</v>
      </c>
      <c r="E52" s="6" t="s">
        <v>53</v>
      </c>
      <c r="F52" s="6" t="s">
        <v>145</v>
      </c>
    </row>
    <row r="53" spans="1:6">
      <c r="A53" s="4">
        <v>8</v>
      </c>
      <c r="B53" s="5" t="s">
        <v>6</v>
      </c>
      <c r="C53" s="5" t="s">
        <v>58</v>
      </c>
      <c r="D53" s="24" t="s">
        <v>59</v>
      </c>
      <c r="E53" s="6" t="s">
        <v>38</v>
      </c>
      <c r="F53" s="6" t="s">
        <v>142</v>
      </c>
    </row>
    <row r="54" spans="1:6">
      <c r="A54" s="4">
        <v>5</v>
      </c>
      <c r="B54" s="5" t="s">
        <v>26</v>
      </c>
      <c r="C54" s="5" t="s">
        <v>60</v>
      </c>
      <c r="D54" s="24" t="s">
        <v>61</v>
      </c>
      <c r="E54" s="6" t="s">
        <v>62</v>
      </c>
      <c r="F54" s="6" t="s">
        <v>142</v>
      </c>
    </row>
    <row r="55" spans="1:6" ht="45">
      <c r="A55" s="4">
        <v>8</v>
      </c>
      <c r="B55" s="5" t="s">
        <v>6</v>
      </c>
      <c r="C55" s="5" t="s">
        <v>60</v>
      </c>
      <c r="D55" s="24" t="s">
        <v>64</v>
      </c>
      <c r="E55" s="6" t="s">
        <v>62</v>
      </c>
      <c r="F55" s="6" t="s">
        <v>142</v>
      </c>
    </row>
    <row r="56" spans="1:6" ht="30">
      <c r="A56" s="4">
        <v>5</v>
      </c>
      <c r="B56" s="5" t="s">
        <v>119</v>
      </c>
      <c r="C56" s="5" t="s">
        <v>60</v>
      </c>
      <c r="D56" s="24" t="s">
        <v>126</v>
      </c>
      <c r="E56" s="6" t="s">
        <v>62</v>
      </c>
      <c r="F56" s="6" t="s">
        <v>143</v>
      </c>
    </row>
    <row r="57" spans="1:6">
      <c r="A57" s="4">
        <v>8</v>
      </c>
      <c r="B57" s="5" t="s">
        <v>6</v>
      </c>
      <c r="C57" s="5" t="s">
        <v>60</v>
      </c>
      <c r="D57" s="24" t="s">
        <v>134</v>
      </c>
      <c r="E57" s="6" t="s">
        <v>62</v>
      </c>
      <c r="F57" s="6" t="s">
        <v>145</v>
      </c>
    </row>
    <row r="58" spans="1:6">
      <c r="A58" s="4">
        <v>3</v>
      </c>
      <c r="B58" s="5" t="s">
        <v>14</v>
      </c>
      <c r="C58" s="5" t="s">
        <v>65</v>
      </c>
      <c r="D58" s="24" t="s">
        <v>66</v>
      </c>
      <c r="E58" s="6" t="s">
        <v>67</v>
      </c>
      <c r="F58" s="6" t="s">
        <v>142</v>
      </c>
    </row>
    <row r="59" spans="1:6" ht="30">
      <c r="A59" s="4">
        <v>8</v>
      </c>
      <c r="B59" s="5" t="s">
        <v>6</v>
      </c>
      <c r="C59" s="5" t="s">
        <v>65</v>
      </c>
      <c r="D59" s="24" t="s">
        <v>68</v>
      </c>
      <c r="E59" s="6" t="s">
        <v>67</v>
      </c>
      <c r="F59" s="6" t="s">
        <v>142</v>
      </c>
    </row>
    <row r="60" spans="1:6">
      <c r="A60" s="4">
        <v>8</v>
      </c>
      <c r="B60" s="5" t="s">
        <v>6</v>
      </c>
      <c r="C60" s="5" t="s">
        <v>65</v>
      </c>
      <c r="D60" s="24" t="s">
        <v>69</v>
      </c>
      <c r="E60" s="6" t="s">
        <v>67</v>
      </c>
      <c r="F60" s="6" t="s">
        <v>142</v>
      </c>
    </row>
    <row r="61" spans="1:6">
      <c r="A61" s="4">
        <v>8</v>
      </c>
      <c r="B61" s="5" t="s">
        <v>6</v>
      </c>
      <c r="C61" s="5" t="s">
        <v>65</v>
      </c>
      <c r="D61" s="24" t="s">
        <v>70</v>
      </c>
      <c r="E61" s="6" t="s">
        <v>67</v>
      </c>
      <c r="F61" s="6" t="s">
        <v>142</v>
      </c>
    </row>
    <row r="62" spans="1:6" ht="30">
      <c r="A62" s="4">
        <v>8</v>
      </c>
      <c r="B62" s="5" t="s">
        <v>6</v>
      </c>
      <c r="C62" s="5" t="s">
        <v>65</v>
      </c>
      <c r="D62" s="24" t="s">
        <v>71</v>
      </c>
      <c r="E62" s="6" t="s">
        <v>67</v>
      </c>
      <c r="F62" s="6" t="s">
        <v>142</v>
      </c>
    </row>
    <row r="63" spans="1:6">
      <c r="A63" s="4">
        <v>8</v>
      </c>
      <c r="B63" s="5" t="s">
        <v>6</v>
      </c>
      <c r="C63" s="5" t="s">
        <v>65</v>
      </c>
      <c r="D63" s="24" t="s">
        <v>128</v>
      </c>
      <c r="E63" s="6" t="s">
        <v>67</v>
      </c>
      <c r="F63" s="6" t="s">
        <v>145</v>
      </c>
    </row>
    <row r="64" spans="1:6">
      <c r="A64" s="4">
        <v>8</v>
      </c>
      <c r="B64" s="5" t="s">
        <v>6</v>
      </c>
      <c r="C64" s="5" t="s">
        <v>65</v>
      </c>
      <c r="D64" s="24" t="s">
        <v>129</v>
      </c>
      <c r="E64" s="6" t="s">
        <v>67</v>
      </c>
      <c r="F64" s="6" t="s">
        <v>145</v>
      </c>
    </row>
    <row r="65" spans="1:6">
      <c r="A65" s="4">
        <v>8</v>
      </c>
      <c r="B65" s="5" t="s">
        <v>6</v>
      </c>
      <c r="C65" s="5" t="s">
        <v>65</v>
      </c>
      <c r="D65" s="24" t="s">
        <v>137</v>
      </c>
      <c r="E65" s="6" t="s">
        <v>67</v>
      </c>
      <c r="F65" s="6" t="s">
        <v>145</v>
      </c>
    </row>
    <row r="66" spans="1:6">
      <c r="A66" s="4">
        <v>3</v>
      </c>
      <c r="B66" s="5" t="s">
        <v>23</v>
      </c>
      <c r="C66" s="5" t="s">
        <v>31</v>
      </c>
      <c r="D66" s="24" t="s">
        <v>72</v>
      </c>
      <c r="E66" s="6" t="s">
        <v>73</v>
      </c>
      <c r="F66" s="6" t="s">
        <v>142</v>
      </c>
    </row>
    <row r="67" spans="1:6">
      <c r="A67" s="4">
        <v>7</v>
      </c>
      <c r="B67" s="5" t="s">
        <v>74</v>
      </c>
      <c r="C67" s="5" t="s">
        <v>31</v>
      </c>
      <c r="D67" s="24" t="s">
        <v>75</v>
      </c>
      <c r="E67" s="6" t="s">
        <v>73</v>
      </c>
      <c r="F67" s="6" t="s">
        <v>142</v>
      </c>
    </row>
    <row r="68" spans="1:6">
      <c r="A68" s="4">
        <v>8</v>
      </c>
      <c r="B68" s="5" t="s">
        <v>6</v>
      </c>
      <c r="C68" s="5" t="s">
        <v>31</v>
      </c>
      <c r="D68" s="24" t="s">
        <v>76</v>
      </c>
      <c r="E68" s="6" t="s">
        <v>77</v>
      </c>
      <c r="F68" s="6" t="s">
        <v>142</v>
      </c>
    </row>
    <row r="69" spans="1:6">
      <c r="A69" s="4">
        <v>8</v>
      </c>
      <c r="B69" s="5" t="s">
        <v>6</v>
      </c>
      <c r="C69" s="5" t="s">
        <v>31</v>
      </c>
      <c r="D69" s="24" t="s">
        <v>79</v>
      </c>
      <c r="E69" s="6" t="s">
        <v>62</v>
      </c>
      <c r="F69" s="6" t="s">
        <v>142</v>
      </c>
    </row>
    <row r="70" spans="1:6" ht="30">
      <c r="A70" s="4">
        <v>8</v>
      </c>
      <c r="B70" s="5" t="s">
        <v>6</v>
      </c>
      <c r="C70" s="5" t="s">
        <v>31</v>
      </c>
      <c r="D70" s="24" t="s">
        <v>80</v>
      </c>
      <c r="E70" s="6" t="s">
        <v>73</v>
      </c>
      <c r="F70" s="6" t="s">
        <v>142</v>
      </c>
    </row>
    <row r="71" spans="1:6">
      <c r="A71" s="4">
        <v>8</v>
      </c>
      <c r="B71" s="5" t="s">
        <v>6</v>
      </c>
      <c r="C71" s="5" t="s">
        <v>31</v>
      </c>
      <c r="D71" s="24" t="s">
        <v>82</v>
      </c>
      <c r="E71" s="6" t="s">
        <v>73</v>
      </c>
      <c r="F71" s="6" t="s">
        <v>142</v>
      </c>
    </row>
    <row r="72" spans="1:6">
      <c r="A72" s="4">
        <v>1</v>
      </c>
      <c r="B72" s="5" t="s">
        <v>10</v>
      </c>
      <c r="C72" s="5" t="s">
        <v>31</v>
      </c>
      <c r="D72" s="24" t="s">
        <v>90</v>
      </c>
      <c r="E72" s="6" t="s">
        <v>73</v>
      </c>
      <c r="F72" s="6" t="s">
        <v>144</v>
      </c>
    </row>
    <row r="73" spans="1:6">
      <c r="A73" s="4">
        <v>1</v>
      </c>
      <c r="B73" s="5" t="s">
        <v>91</v>
      </c>
      <c r="C73" s="5" t="s">
        <v>31</v>
      </c>
      <c r="D73" s="24" t="s">
        <v>90</v>
      </c>
      <c r="E73" s="6" t="s">
        <v>73</v>
      </c>
      <c r="F73" s="6" t="s">
        <v>144</v>
      </c>
    </row>
    <row r="74" spans="1:6">
      <c r="A74" s="4">
        <v>1</v>
      </c>
      <c r="B74" s="5" t="s">
        <v>91</v>
      </c>
      <c r="C74" s="5" t="s">
        <v>31</v>
      </c>
      <c r="D74" s="24" t="s">
        <v>95</v>
      </c>
      <c r="E74" s="6" t="s">
        <v>62</v>
      </c>
      <c r="F74" s="6" t="s">
        <v>144</v>
      </c>
    </row>
    <row r="75" spans="1:6">
      <c r="A75" s="4">
        <v>2</v>
      </c>
      <c r="B75" s="5" t="s">
        <v>101</v>
      </c>
      <c r="C75" s="5" t="s">
        <v>31</v>
      </c>
      <c r="D75" s="24" t="s">
        <v>102</v>
      </c>
      <c r="E75" s="6" t="s">
        <v>73</v>
      </c>
      <c r="F75" s="6" t="s">
        <v>144</v>
      </c>
    </row>
    <row r="76" spans="1:6">
      <c r="A76" s="4">
        <v>3</v>
      </c>
      <c r="B76" s="5" t="s">
        <v>14</v>
      </c>
      <c r="C76" s="5" t="s">
        <v>31</v>
      </c>
      <c r="D76" s="24" t="s">
        <v>115</v>
      </c>
      <c r="E76" s="6" t="s">
        <v>62</v>
      </c>
      <c r="F76" s="6" t="s">
        <v>143</v>
      </c>
    </row>
    <row r="77" spans="1:6">
      <c r="A77" s="4">
        <v>8</v>
      </c>
      <c r="B77" s="5" t="s">
        <v>6</v>
      </c>
      <c r="C77" s="5" t="s">
        <v>31</v>
      </c>
      <c r="D77" s="24" t="s">
        <v>138</v>
      </c>
      <c r="E77" s="6" t="s">
        <v>73</v>
      </c>
      <c r="F77" s="6" t="s">
        <v>145</v>
      </c>
    </row>
    <row r="78" spans="1:6">
      <c r="A78" s="4">
        <v>9</v>
      </c>
      <c r="B78" s="5" t="s">
        <v>139</v>
      </c>
      <c r="C78" s="5" t="s">
        <v>31</v>
      </c>
      <c r="D78" s="24" t="s">
        <v>138</v>
      </c>
      <c r="E78" s="6" t="s">
        <v>73</v>
      </c>
      <c r="F78" s="6" t="s">
        <v>145</v>
      </c>
    </row>
    <row r="82" spans="1:3">
      <c r="A82" s="25" t="s">
        <v>146</v>
      </c>
      <c r="B82" s="26" t="s">
        <v>147</v>
      </c>
      <c r="C82" s="27" t="s">
        <v>148</v>
      </c>
    </row>
    <row r="83" spans="1:3">
      <c r="A83" s="28" t="s">
        <v>7</v>
      </c>
      <c r="B83" s="29">
        <f t="shared" ref="B83:B91" si="0">COUNTIF($C$4:$C$78,A83)</f>
        <v>13</v>
      </c>
      <c r="C83" s="30">
        <f t="shared" ref="C83:C92" si="1">B83/$B$92</f>
        <v>0.17333333333333334</v>
      </c>
    </row>
    <row r="84" spans="1:3" ht="45">
      <c r="A84" s="28" t="s">
        <v>87</v>
      </c>
      <c r="B84" s="29">
        <f t="shared" si="0"/>
        <v>6</v>
      </c>
      <c r="C84" s="30">
        <f t="shared" si="1"/>
        <v>0.08</v>
      </c>
    </row>
    <row r="85" spans="1:3" ht="30">
      <c r="A85" s="28" t="s">
        <v>28</v>
      </c>
      <c r="B85" s="29">
        <f t="shared" si="0"/>
        <v>6</v>
      </c>
      <c r="C85" s="30">
        <f t="shared" si="1"/>
        <v>0.08</v>
      </c>
    </row>
    <row r="86" spans="1:3" ht="45">
      <c r="A86" s="28" t="s">
        <v>39</v>
      </c>
      <c r="B86" s="29">
        <f t="shared" si="0"/>
        <v>17</v>
      </c>
      <c r="C86" s="30">
        <f t="shared" si="1"/>
        <v>0.22666666666666666</v>
      </c>
    </row>
    <row r="87" spans="1:3">
      <c r="A87" s="28" t="s">
        <v>51</v>
      </c>
      <c r="B87" s="29">
        <f t="shared" si="0"/>
        <v>6</v>
      </c>
      <c r="C87" s="30">
        <f t="shared" si="1"/>
        <v>0.08</v>
      </c>
    </row>
    <row r="88" spans="1:3">
      <c r="A88" s="28" t="s">
        <v>58</v>
      </c>
      <c r="B88" s="29">
        <f t="shared" si="0"/>
        <v>1</v>
      </c>
      <c r="C88" s="30">
        <f t="shared" si="1"/>
        <v>1.3333333333333334E-2</v>
      </c>
    </row>
    <row r="89" spans="1:3" ht="30">
      <c r="A89" s="28" t="s">
        <v>60</v>
      </c>
      <c r="B89" s="29">
        <f t="shared" si="0"/>
        <v>4</v>
      </c>
      <c r="C89" s="30">
        <f t="shared" si="1"/>
        <v>5.3333333333333337E-2</v>
      </c>
    </row>
    <row r="90" spans="1:3">
      <c r="A90" s="28" t="s">
        <v>65</v>
      </c>
      <c r="B90" s="29">
        <f t="shared" si="0"/>
        <v>8</v>
      </c>
      <c r="C90" s="30">
        <f t="shared" si="1"/>
        <v>0.10666666666666667</v>
      </c>
    </row>
    <row r="91" spans="1:3" ht="30">
      <c r="A91" s="28" t="s">
        <v>31</v>
      </c>
      <c r="B91" s="29">
        <f t="shared" si="0"/>
        <v>14</v>
      </c>
      <c r="C91" s="30">
        <f t="shared" si="1"/>
        <v>0.18666666666666668</v>
      </c>
    </row>
    <row r="92" spans="1:3">
      <c r="A92" s="31" t="s">
        <v>149</v>
      </c>
      <c r="B92" s="32">
        <f>SUM(B83:B91)</f>
        <v>75</v>
      </c>
      <c r="C92" s="33">
        <f t="shared" si="1"/>
        <v>1</v>
      </c>
    </row>
    <row r="93" spans="1:3">
      <c r="C93" s="34"/>
    </row>
    <row r="94" spans="1:3">
      <c r="A94" s="25" t="s">
        <v>150</v>
      </c>
      <c r="B94" s="26" t="s">
        <v>147</v>
      </c>
      <c r="C94" s="27" t="s">
        <v>148</v>
      </c>
    </row>
    <row r="95" spans="1:3">
      <c r="A95" s="35">
        <v>1</v>
      </c>
      <c r="B95" s="36">
        <f t="shared" ref="B95:B103" si="2">COUNTIF($A$4:$A$78,A95)</f>
        <v>14</v>
      </c>
      <c r="C95" s="37">
        <f t="shared" ref="C95:C104" si="3">B95/$B$104</f>
        <v>0.18666666666666668</v>
      </c>
    </row>
    <row r="96" spans="1:3">
      <c r="A96" s="35">
        <v>2</v>
      </c>
      <c r="B96" s="36">
        <f t="shared" si="2"/>
        <v>1</v>
      </c>
      <c r="C96" s="37">
        <f t="shared" si="3"/>
        <v>1.3333333333333334E-2</v>
      </c>
    </row>
    <row r="97" spans="1:3">
      <c r="A97" s="35">
        <v>3</v>
      </c>
      <c r="B97" s="36">
        <f t="shared" si="2"/>
        <v>12</v>
      </c>
      <c r="C97" s="37">
        <f t="shared" si="3"/>
        <v>0.16</v>
      </c>
    </row>
    <row r="98" spans="1:3">
      <c r="A98" s="35">
        <v>4</v>
      </c>
      <c r="B98" s="36">
        <f t="shared" si="2"/>
        <v>0</v>
      </c>
      <c r="C98" s="37">
        <f t="shared" si="3"/>
        <v>0</v>
      </c>
    </row>
    <row r="99" spans="1:3">
      <c r="A99" s="35">
        <v>5</v>
      </c>
      <c r="B99" s="36">
        <f t="shared" si="2"/>
        <v>7</v>
      </c>
      <c r="C99" s="37">
        <f t="shared" si="3"/>
        <v>9.3333333333333338E-2</v>
      </c>
    </row>
    <row r="100" spans="1:3">
      <c r="A100" s="35">
        <v>6</v>
      </c>
      <c r="B100" s="36">
        <f t="shared" si="2"/>
        <v>2</v>
      </c>
      <c r="C100" s="37">
        <f t="shared" si="3"/>
        <v>2.6666666666666668E-2</v>
      </c>
    </row>
    <row r="101" spans="1:3">
      <c r="A101" s="35">
        <v>7</v>
      </c>
      <c r="B101" s="36">
        <f t="shared" si="2"/>
        <v>4</v>
      </c>
      <c r="C101" s="37">
        <f t="shared" si="3"/>
        <v>5.3333333333333337E-2</v>
      </c>
    </row>
    <row r="102" spans="1:3">
      <c r="A102" s="35">
        <v>8</v>
      </c>
      <c r="B102" s="36">
        <f t="shared" si="2"/>
        <v>34</v>
      </c>
      <c r="C102" s="37">
        <f t="shared" si="3"/>
        <v>0.45333333333333331</v>
      </c>
    </row>
    <row r="103" spans="1:3">
      <c r="A103" s="35">
        <v>9</v>
      </c>
      <c r="B103" s="36">
        <f t="shared" si="2"/>
        <v>1</v>
      </c>
      <c r="C103" s="37">
        <f t="shared" si="3"/>
        <v>1.3333333333333334E-2</v>
      </c>
    </row>
    <row r="104" spans="1:3">
      <c r="A104" s="31" t="s">
        <v>149</v>
      </c>
      <c r="B104" s="32">
        <f>SUM(B95:B103)</f>
        <v>75</v>
      </c>
      <c r="C104" s="38">
        <f t="shared" si="3"/>
        <v>1</v>
      </c>
    </row>
    <row r="106" spans="1:3">
      <c r="A106" s="25" t="s">
        <v>151</v>
      </c>
      <c r="B106" s="26" t="s">
        <v>147</v>
      </c>
      <c r="C106" s="27" t="s">
        <v>148</v>
      </c>
    </row>
    <row r="107" spans="1:3">
      <c r="A107" s="35" t="s">
        <v>142</v>
      </c>
      <c r="B107" s="36">
        <f>COUNTIF($F$4:$F$78,A107)</f>
        <v>41</v>
      </c>
      <c r="C107" s="37">
        <f>B107/$B$111</f>
        <v>0.54666666666666663</v>
      </c>
    </row>
    <row r="108" spans="1:3">
      <c r="A108" s="35" t="s">
        <v>144</v>
      </c>
      <c r="B108" s="36">
        <f>COUNTIF($F$4:$F$78,A108)</f>
        <v>14</v>
      </c>
      <c r="C108" s="37">
        <f>B108/$B$111</f>
        <v>0.18666666666666668</v>
      </c>
    </row>
    <row r="109" spans="1:3">
      <c r="A109" s="35" t="s">
        <v>143</v>
      </c>
      <c r="B109" s="36">
        <f>COUNTIF($F$4:$F$78,A109)</f>
        <v>11</v>
      </c>
      <c r="C109" s="37">
        <f>B109/$B$111</f>
        <v>0.14666666666666667</v>
      </c>
    </row>
    <row r="110" spans="1:3">
      <c r="A110" s="35" t="s">
        <v>145</v>
      </c>
      <c r="B110" s="36">
        <f>COUNTIF($F$4:$F$78,A110)</f>
        <v>9</v>
      </c>
      <c r="C110" s="37">
        <f>B110/$B$111</f>
        <v>0.12</v>
      </c>
    </row>
    <row r="111" spans="1:3">
      <c r="A111" s="31" t="s">
        <v>149</v>
      </c>
      <c r="B111" s="32">
        <f>SUM(B107:B110)</f>
        <v>75</v>
      </c>
      <c r="C111" s="33">
        <f>B111/$B$92</f>
        <v>1</v>
      </c>
    </row>
  </sheetData>
  <autoFilter ref="A3:F78">
    <sortState ref="A4:F78">
      <sortCondition ref="A4:A78"/>
    </sortState>
  </autoFilter>
  <pageMargins left="0.51180555555555596" right="0.51180555555555596" top="0.78749999999999998" bottom="0.78749999999999998" header="0.511811023622047" footer="0.511811023622047"/>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dimension ref="A1:F16"/>
  <sheetViews>
    <sheetView zoomScaleNormal="100" workbookViewId="0">
      <selection activeCell="F10" sqref="F10"/>
    </sheetView>
  </sheetViews>
  <sheetFormatPr defaultColWidth="8.7109375" defaultRowHeight="15"/>
  <cols>
    <col min="1" max="1" width="16.5703125" customWidth="1"/>
    <col min="2" max="2" width="16.140625" customWidth="1"/>
    <col min="3" max="3" width="27" customWidth="1"/>
    <col min="4" max="4" width="25.5703125" customWidth="1"/>
    <col min="5" max="5" width="24.85546875" customWidth="1"/>
    <col min="6" max="6" width="12.7109375" customWidth="1"/>
  </cols>
  <sheetData>
    <row r="1" spans="1:6">
      <c r="A1" s="39" t="s">
        <v>83</v>
      </c>
      <c r="B1" s="39"/>
      <c r="C1" s="39"/>
      <c r="D1" s="39"/>
      <c r="E1" s="39"/>
      <c r="F1" s="39"/>
    </row>
    <row r="2" spans="1:6">
      <c r="A2" s="8" t="s">
        <v>0</v>
      </c>
      <c r="B2" s="9" t="s">
        <v>1</v>
      </c>
      <c r="C2" s="10" t="s">
        <v>2</v>
      </c>
      <c r="D2" s="11" t="s">
        <v>3</v>
      </c>
      <c r="E2" s="12" t="s">
        <v>4</v>
      </c>
      <c r="F2" s="13" t="s">
        <v>5</v>
      </c>
    </row>
    <row r="3" spans="1:6" ht="30">
      <c r="A3" s="14">
        <v>1</v>
      </c>
      <c r="B3" s="15" t="s">
        <v>10</v>
      </c>
      <c r="C3" s="16" t="s">
        <v>39</v>
      </c>
      <c r="D3" s="15" t="s">
        <v>84</v>
      </c>
      <c r="E3" s="17" t="s">
        <v>85</v>
      </c>
      <c r="F3" s="18" t="s">
        <v>41</v>
      </c>
    </row>
    <row r="4" spans="1:6" ht="63.75">
      <c r="A4" s="14">
        <v>1</v>
      </c>
      <c r="B4" s="15" t="s">
        <v>10</v>
      </c>
      <c r="C4" s="16" t="s">
        <v>39</v>
      </c>
      <c r="D4" s="15" t="s">
        <v>84</v>
      </c>
      <c r="E4" s="17" t="s">
        <v>86</v>
      </c>
      <c r="F4" s="18" t="s">
        <v>41</v>
      </c>
    </row>
    <row r="5" spans="1:6" ht="45">
      <c r="A5" s="14">
        <v>1</v>
      </c>
      <c r="B5" s="15" t="s">
        <v>10</v>
      </c>
      <c r="C5" s="5" t="s">
        <v>87</v>
      </c>
      <c r="D5" s="5" t="s">
        <v>88</v>
      </c>
      <c r="E5" s="17" t="s">
        <v>89</v>
      </c>
      <c r="F5" s="18" t="s">
        <v>25</v>
      </c>
    </row>
    <row r="6" spans="1:6" ht="30">
      <c r="A6" s="14">
        <v>1</v>
      </c>
      <c r="B6" s="15" t="s">
        <v>10</v>
      </c>
      <c r="C6" s="16" t="s">
        <v>31</v>
      </c>
      <c r="D6" s="15" t="s">
        <v>32</v>
      </c>
      <c r="E6" s="17" t="s">
        <v>90</v>
      </c>
      <c r="F6" s="18" t="s">
        <v>73</v>
      </c>
    </row>
    <row r="7" spans="1:6" ht="30">
      <c r="A7" s="14">
        <v>1</v>
      </c>
      <c r="B7" s="15" t="s">
        <v>91</v>
      </c>
      <c r="C7" s="16" t="s">
        <v>31</v>
      </c>
      <c r="D7" s="15" t="s">
        <v>32</v>
      </c>
      <c r="E7" s="17" t="s">
        <v>90</v>
      </c>
      <c r="F7" s="18" t="s">
        <v>73</v>
      </c>
    </row>
    <row r="8" spans="1:6" ht="30">
      <c r="A8" s="14">
        <v>1</v>
      </c>
      <c r="B8" s="15" t="s">
        <v>91</v>
      </c>
      <c r="C8" s="16" t="s">
        <v>39</v>
      </c>
      <c r="D8" s="15" t="s">
        <v>92</v>
      </c>
      <c r="E8" s="17" t="s">
        <v>93</v>
      </c>
      <c r="F8" s="18" t="s">
        <v>77</v>
      </c>
    </row>
    <row r="9" spans="1:6" ht="38.25">
      <c r="A9" s="14">
        <v>1</v>
      </c>
      <c r="B9" s="15" t="s">
        <v>91</v>
      </c>
      <c r="C9" s="16" t="s">
        <v>31</v>
      </c>
      <c r="D9" s="15" t="s">
        <v>94</v>
      </c>
      <c r="E9" s="17" t="s">
        <v>95</v>
      </c>
      <c r="F9" s="18" t="s">
        <v>62</v>
      </c>
    </row>
    <row r="10" spans="1:6" ht="51">
      <c r="A10" s="14">
        <v>1</v>
      </c>
      <c r="B10" s="15" t="s">
        <v>10</v>
      </c>
      <c r="C10" s="16" t="s">
        <v>39</v>
      </c>
      <c r="D10" s="15" t="s">
        <v>92</v>
      </c>
      <c r="E10" s="17" t="s">
        <v>96</v>
      </c>
      <c r="F10" s="18" t="s">
        <v>77</v>
      </c>
    </row>
    <row r="11" spans="1:6" ht="38.25">
      <c r="A11" s="14">
        <v>1</v>
      </c>
      <c r="B11" s="15" t="s">
        <v>10</v>
      </c>
      <c r="C11" s="16" t="s">
        <v>39</v>
      </c>
      <c r="D11" s="15" t="s">
        <v>10</v>
      </c>
      <c r="E11" s="17" t="s">
        <v>97</v>
      </c>
      <c r="F11" s="18" t="s">
        <v>77</v>
      </c>
    </row>
    <row r="12" spans="1:6" ht="102">
      <c r="A12" s="14">
        <v>1</v>
      </c>
      <c r="B12" s="15" t="s">
        <v>10</v>
      </c>
      <c r="C12" s="16" t="s">
        <v>39</v>
      </c>
      <c r="D12" s="15" t="s">
        <v>84</v>
      </c>
      <c r="E12" s="17" t="s">
        <v>98</v>
      </c>
      <c r="F12" s="18" t="s">
        <v>41</v>
      </c>
    </row>
    <row r="13" spans="1:6" ht="38.25">
      <c r="A13" s="14">
        <v>1</v>
      </c>
      <c r="B13" s="15" t="s">
        <v>10</v>
      </c>
      <c r="C13" s="16" t="s">
        <v>39</v>
      </c>
      <c r="D13" s="15" t="s">
        <v>99</v>
      </c>
      <c r="E13" s="17" t="s">
        <v>100</v>
      </c>
      <c r="F13" s="18" t="s">
        <v>77</v>
      </c>
    </row>
    <row r="14" spans="1:6" ht="38.25">
      <c r="A14" s="14">
        <v>2</v>
      </c>
      <c r="B14" s="15" t="s">
        <v>101</v>
      </c>
      <c r="C14" s="16" t="s">
        <v>31</v>
      </c>
      <c r="D14" s="15" t="s">
        <v>32</v>
      </c>
      <c r="E14" s="17" t="s">
        <v>102</v>
      </c>
      <c r="F14" s="18" t="s">
        <v>73</v>
      </c>
    </row>
    <row r="15" spans="1:6" ht="63.75">
      <c r="A15" s="14">
        <v>7</v>
      </c>
      <c r="B15" s="15" t="s">
        <v>18</v>
      </c>
      <c r="C15" s="16" t="s">
        <v>39</v>
      </c>
      <c r="D15" s="15" t="s">
        <v>84</v>
      </c>
      <c r="E15" s="17" t="s">
        <v>103</v>
      </c>
      <c r="F15" s="18" t="s">
        <v>41</v>
      </c>
    </row>
    <row r="16" spans="1:6" ht="30">
      <c r="A16" s="14">
        <v>7</v>
      </c>
      <c r="B16" s="15"/>
      <c r="C16" s="16" t="s">
        <v>28</v>
      </c>
      <c r="D16" s="15" t="s">
        <v>104</v>
      </c>
      <c r="E16" s="17" t="s">
        <v>105</v>
      </c>
      <c r="F16" s="18" t="s">
        <v>106</v>
      </c>
    </row>
  </sheetData>
  <autoFilter ref="A2:F13">
    <sortState ref="A3:F13">
      <sortCondition ref="A3:A13"/>
    </sortState>
  </autoFilter>
  <mergeCells count="1">
    <mergeCell ref="A1:F1"/>
  </mergeCells>
  <pageMargins left="0.51180555555555596" right="0.51180555555555596"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dimension ref="A1:F13"/>
  <sheetViews>
    <sheetView zoomScaleNormal="100" workbookViewId="0">
      <selection activeCell="A8" sqref="A8"/>
    </sheetView>
  </sheetViews>
  <sheetFormatPr defaultColWidth="8.7109375" defaultRowHeight="15"/>
  <cols>
    <col min="2" max="2" width="38.7109375" customWidth="1"/>
    <col min="3" max="3" width="41.7109375" customWidth="1"/>
    <col min="4" max="4" width="15.140625" customWidth="1"/>
    <col min="5" max="5" width="22.85546875" customWidth="1"/>
    <col min="6" max="6" width="26.140625" customWidth="1"/>
  </cols>
  <sheetData>
    <row r="1" spans="1:6">
      <c r="A1" s="39" t="s">
        <v>107</v>
      </c>
      <c r="B1" s="39"/>
      <c r="C1" s="39"/>
      <c r="D1" s="39"/>
      <c r="E1" s="39"/>
      <c r="F1" s="39"/>
    </row>
    <row r="2" spans="1:6">
      <c r="A2" s="8" t="s">
        <v>0</v>
      </c>
      <c r="B2" s="12" t="s">
        <v>1</v>
      </c>
      <c r="C2" s="19" t="s">
        <v>2</v>
      </c>
      <c r="D2" s="11" t="s">
        <v>3</v>
      </c>
      <c r="E2" s="12" t="s">
        <v>4</v>
      </c>
      <c r="F2" s="13" t="s">
        <v>5</v>
      </c>
    </row>
    <row r="3" spans="1:6" ht="30">
      <c r="A3" s="14">
        <v>3</v>
      </c>
      <c r="B3" s="15" t="s">
        <v>14</v>
      </c>
      <c r="C3" s="16" t="s">
        <v>87</v>
      </c>
      <c r="D3" s="15" t="s">
        <v>108</v>
      </c>
      <c r="E3" s="17" t="s">
        <v>109</v>
      </c>
      <c r="F3" s="18" t="s">
        <v>110</v>
      </c>
    </row>
    <row r="4" spans="1:6" ht="38.25">
      <c r="A4" s="14">
        <v>3</v>
      </c>
      <c r="B4" s="15" t="s">
        <v>14</v>
      </c>
      <c r="C4" s="16" t="s">
        <v>11</v>
      </c>
      <c r="D4" s="15" t="s">
        <v>111</v>
      </c>
      <c r="E4" s="17" t="s">
        <v>112</v>
      </c>
      <c r="F4" s="18" t="s">
        <v>9</v>
      </c>
    </row>
    <row r="5" spans="1:6" ht="38.25">
      <c r="A5" s="14">
        <v>3</v>
      </c>
      <c r="B5" s="15" t="s">
        <v>14</v>
      </c>
      <c r="C5" s="16" t="s">
        <v>28</v>
      </c>
      <c r="D5" s="15" t="s">
        <v>113</v>
      </c>
      <c r="E5" s="17" t="s">
        <v>114</v>
      </c>
      <c r="F5" s="18" t="s">
        <v>106</v>
      </c>
    </row>
    <row r="6" spans="1:6" ht="63.75">
      <c r="A6" s="14">
        <v>3</v>
      </c>
      <c r="B6" s="15" t="s">
        <v>14</v>
      </c>
      <c r="C6" s="16" t="s">
        <v>31</v>
      </c>
      <c r="D6" s="15" t="s">
        <v>78</v>
      </c>
      <c r="E6" s="17" t="s">
        <v>115</v>
      </c>
      <c r="F6" s="18" t="s">
        <v>62</v>
      </c>
    </row>
    <row r="7" spans="1:6" ht="38.25">
      <c r="A7" s="14">
        <v>3</v>
      </c>
      <c r="B7" s="15" t="s">
        <v>14</v>
      </c>
      <c r="C7" s="16" t="s">
        <v>51</v>
      </c>
      <c r="D7" s="15" t="s">
        <v>51</v>
      </c>
      <c r="E7" s="17" t="s">
        <v>116</v>
      </c>
      <c r="F7" s="18" t="s">
        <v>53</v>
      </c>
    </row>
    <row r="8" spans="1:6" ht="60">
      <c r="A8" s="14">
        <v>3</v>
      </c>
      <c r="B8" s="15" t="s">
        <v>117</v>
      </c>
      <c r="C8" s="16" t="s">
        <v>87</v>
      </c>
      <c r="D8" s="15" t="s">
        <v>87</v>
      </c>
      <c r="E8" s="17" t="s">
        <v>118</v>
      </c>
      <c r="F8" s="18" t="s">
        <v>25</v>
      </c>
    </row>
    <row r="9" spans="1:6" ht="38.25">
      <c r="A9" s="14">
        <v>5</v>
      </c>
      <c r="B9" s="15" t="s">
        <v>119</v>
      </c>
      <c r="C9" s="16" t="s">
        <v>11</v>
      </c>
      <c r="D9" s="15" t="s">
        <v>111</v>
      </c>
      <c r="E9" s="17" t="s">
        <v>120</v>
      </c>
      <c r="F9" s="18" t="s">
        <v>121</v>
      </c>
    </row>
    <row r="10" spans="1:6" ht="38.25">
      <c r="A10" s="14">
        <v>5</v>
      </c>
      <c r="B10" s="15" t="s">
        <v>122</v>
      </c>
      <c r="C10" s="16" t="s">
        <v>11</v>
      </c>
      <c r="D10" s="15" t="s">
        <v>111</v>
      </c>
      <c r="E10" s="17" t="s">
        <v>123</v>
      </c>
      <c r="F10" s="18" t="s">
        <v>121</v>
      </c>
    </row>
    <row r="11" spans="1:6" ht="191.25">
      <c r="A11" s="14">
        <v>5</v>
      </c>
      <c r="B11" s="15" t="s">
        <v>119</v>
      </c>
      <c r="C11" s="16" t="s">
        <v>11</v>
      </c>
      <c r="D11" s="15" t="s">
        <v>111</v>
      </c>
      <c r="E11" s="17" t="s">
        <v>124</v>
      </c>
      <c r="F11" s="18" t="s">
        <v>121</v>
      </c>
    </row>
    <row r="12" spans="1:6" ht="76.5">
      <c r="A12" s="14">
        <v>5</v>
      </c>
      <c r="B12" s="15" t="s">
        <v>119</v>
      </c>
      <c r="C12" s="16" t="s">
        <v>11</v>
      </c>
      <c r="D12" s="15" t="s">
        <v>111</v>
      </c>
      <c r="E12" s="17" t="s">
        <v>125</v>
      </c>
      <c r="F12" s="18" t="s">
        <v>9</v>
      </c>
    </row>
    <row r="13" spans="1:6" ht="114.75">
      <c r="A13" s="14">
        <v>5</v>
      </c>
      <c r="B13" s="15" t="s">
        <v>119</v>
      </c>
      <c r="C13" s="16" t="s">
        <v>60</v>
      </c>
      <c r="D13" s="15" t="s">
        <v>63</v>
      </c>
      <c r="E13" s="17" t="s">
        <v>126</v>
      </c>
      <c r="F13" s="18" t="s">
        <v>62</v>
      </c>
    </row>
  </sheetData>
  <autoFilter ref="A2:F11">
    <sortState ref="A3:F11">
      <sortCondition ref="A3:A11"/>
    </sortState>
  </autoFilter>
  <mergeCells count="1">
    <mergeCell ref="A1:F1"/>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dimension ref="A1:F11"/>
  <sheetViews>
    <sheetView zoomScaleNormal="100" workbookViewId="0">
      <selection activeCell="F11" sqref="F11"/>
    </sheetView>
  </sheetViews>
  <sheetFormatPr defaultColWidth="8.7109375" defaultRowHeight="15"/>
  <cols>
    <col min="2" max="2" width="45.85546875" customWidth="1"/>
    <col min="3" max="3" width="54" customWidth="1"/>
    <col min="4" max="4" width="15.7109375" customWidth="1"/>
    <col min="5" max="5" width="25.28515625" customWidth="1"/>
    <col min="6" max="6" width="29.42578125" customWidth="1"/>
  </cols>
  <sheetData>
    <row r="1" spans="1:6">
      <c r="A1" s="39" t="s">
        <v>127</v>
      </c>
      <c r="B1" s="39"/>
      <c r="C1" s="39"/>
      <c r="D1" s="39"/>
      <c r="E1" s="39"/>
      <c r="F1" s="39"/>
    </row>
    <row r="2" spans="1:6">
      <c r="A2" s="8" t="s">
        <v>0</v>
      </c>
      <c r="B2" s="20" t="s">
        <v>1</v>
      </c>
      <c r="C2" s="21" t="s">
        <v>2</v>
      </c>
      <c r="D2" s="22" t="s">
        <v>3</v>
      </c>
      <c r="E2" s="12" t="s">
        <v>4</v>
      </c>
      <c r="F2" s="13" t="s">
        <v>5</v>
      </c>
    </row>
    <row r="3" spans="1:6" ht="38.25">
      <c r="A3" s="14">
        <v>8</v>
      </c>
      <c r="B3" s="15" t="s">
        <v>6</v>
      </c>
      <c r="C3" s="16" t="s">
        <v>65</v>
      </c>
      <c r="D3" s="15" t="s">
        <v>65</v>
      </c>
      <c r="E3" s="17" t="s">
        <v>128</v>
      </c>
      <c r="F3" s="18" t="s">
        <v>67</v>
      </c>
    </row>
    <row r="4" spans="1:6" ht="38.25">
      <c r="A4" s="14">
        <v>8</v>
      </c>
      <c r="B4" s="15" t="s">
        <v>6</v>
      </c>
      <c r="C4" s="16" t="s">
        <v>65</v>
      </c>
      <c r="D4" s="15" t="s">
        <v>65</v>
      </c>
      <c r="E4" s="17" t="s">
        <v>129</v>
      </c>
      <c r="F4" s="18" t="s">
        <v>67</v>
      </c>
    </row>
    <row r="5" spans="1:6" ht="25.5">
      <c r="A5" s="14">
        <v>8</v>
      </c>
      <c r="B5" s="15" t="s">
        <v>6</v>
      </c>
      <c r="C5" s="16" t="s">
        <v>39</v>
      </c>
      <c r="D5" s="15" t="s">
        <v>130</v>
      </c>
      <c r="E5" s="17" t="s">
        <v>131</v>
      </c>
      <c r="F5" s="18" t="s">
        <v>41</v>
      </c>
    </row>
    <row r="6" spans="1:6" ht="25.5">
      <c r="A6" s="14">
        <v>8</v>
      </c>
      <c r="B6" s="15" t="s">
        <v>6</v>
      </c>
      <c r="C6" s="16" t="s">
        <v>50</v>
      </c>
      <c r="D6" s="15" t="s">
        <v>51</v>
      </c>
      <c r="E6" s="17" t="s">
        <v>132</v>
      </c>
      <c r="F6" s="18" t="s">
        <v>53</v>
      </c>
    </row>
    <row r="7" spans="1:6" ht="51">
      <c r="A7" s="14">
        <v>8</v>
      </c>
      <c r="B7" s="15" t="s">
        <v>6</v>
      </c>
      <c r="C7" s="16" t="s">
        <v>60</v>
      </c>
      <c r="D7" s="15" t="s">
        <v>133</v>
      </c>
      <c r="E7" s="17" t="s">
        <v>134</v>
      </c>
      <c r="F7" s="18" t="s">
        <v>62</v>
      </c>
    </row>
    <row r="8" spans="1:6" ht="76.5">
      <c r="A8" s="14">
        <v>8</v>
      </c>
      <c r="B8" s="15" t="s">
        <v>6</v>
      </c>
      <c r="C8" s="16" t="s">
        <v>39</v>
      </c>
      <c r="D8" s="15" t="s">
        <v>135</v>
      </c>
      <c r="E8" s="17" t="s">
        <v>136</v>
      </c>
      <c r="F8" s="18" t="s">
        <v>77</v>
      </c>
    </row>
    <row r="9" spans="1:6" ht="51">
      <c r="A9" s="14">
        <v>8</v>
      </c>
      <c r="B9" s="15" t="s">
        <v>6</v>
      </c>
      <c r="C9" s="16" t="s">
        <v>65</v>
      </c>
      <c r="D9" s="15" t="s">
        <v>65</v>
      </c>
      <c r="E9" s="17" t="s">
        <v>137</v>
      </c>
      <c r="F9" s="18" t="s">
        <v>67</v>
      </c>
    </row>
    <row r="10" spans="1:6" ht="25.5">
      <c r="A10" s="14">
        <v>8</v>
      </c>
      <c r="B10" s="15" t="s">
        <v>6</v>
      </c>
      <c r="C10" s="16" t="s">
        <v>31</v>
      </c>
      <c r="D10" s="15" t="s">
        <v>32</v>
      </c>
      <c r="E10" s="17" t="s">
        <v>138</v>
      </c>
      <c r="F10" s="18" t="s">
        <v>73</v>
      </c>
    </row>
    <row r="11" spans="1:6" ht="25.5">
      <c r="A11" s="14">
        <v>9</v>
      </c>
      <c r="B11" s="15" t="s">
        <v>139</v>
      </c>
      <c r="C11" s="16" t="s">
        <v>31</v>
      </c>
      <c r="D11" s="15" t="s">
        <v>32</v>
      </c>
      <c r="E11" s="17" t="s">
        <v>138</v>
      </c>
      <c r="F11" s="18" t="s">
        <v>73</v>
      </c>
    </row>
  </sheetData>
  <autoFilter ref="A2:F11"/>
  <mergeCells count="1">
    <mergeCell ref="A1:F1"/>
  </mergeCells>
  <pageMargins left="0.51180555555555596" right="0.51180555555555596"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260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BALANÇO TOTAL</vt:lpstr>
      <vt:lpstr>Aud. Regiões 1,2 e 7</vt:lpstr>
      <vt:lpstr>Aud. Regiões 3,4 e 5 </vt:lpstr>
      <vt:lpstr>Aud. Regiões 6,8 e 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Claudicea dos Reis Miranda</dc:creator>
  <dc:description/>
  <cp:lastModifiedBy>ksclima</cp:lastModifiedBy>
  <cp:revision>1</cp:revision>
  <cp:lastPrinted>2021-08-05T20:13:37Z</cp:lastPrinted>
  <dcterms:created xsi:type="dcterms:W3CDTF">2021-08-04T18:13:05Z</dcterms:created>
  <dcterms:modified xsi:type="dcterms:W3CDTF">2023-03-24T19:16:08Z</dcterms:modified>
  <dc:language>pt-BR</dc:language>
</cp:coreProperties>
</file>